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775" windowHeight="12105" activeTab="1"/>
  </bookViews>
  <sheets>
    <sheet name="附件1" sheetId="1" r:id="rId1"/>
    <sheet name="附件1 -1" sheetId="4" r:id="rId2"/>
    <sheet name="附件1-2" sheetId="5" r:id="rId3"/>
    <sheet name="附件2" sheetId="2" r:id="rId4"/>
    <sheet name="附件3" sheetId="3" r:id="rId5"/>
  </sheets>
  <definedNames>
    <definedName name="_xlnm._FilterDatabase" localSheetId="0" hidden="1">附件1!$A$1:$C$102</definedName>
    <definedName name="_xlnm._FilterDatabase" localSheetId="2" hidden="1">'附件1-2'!$A$6:$S$103</definedName>
    <definedName name="_xlnm.Print_Titles" localSheetId="0">附件1!$2:$4</definedName>
    <definedName name="_xlnm.Print_Titles" localSheetId="1">'附件1 -1'!$3:$7</definedName>
    <definedName name="_xlnm.Print_Titles" localSheetId="2">'附件1-2'!$4:$6</definedName>
    <definedName name="_xlnm._FilterDatabase" localSheetId="1" hidden="1">'附件1 -1'!$A$1:$R$105</definedName>
  </definedNames>
  <calcPr calcId="144525"/>
</workbook>
</file>

<file path=xl/sharedStrings.xml><?xml version="1.0" encoding="utf-8"?>
<sst xmlns="http://schemas.openxmlformats.org/spreadsheetml/2006/main" count="699" uniqueCount="275">
  <si>
    <t>附件1</t>
  </si>
  <si>
    <t>2022年度农村客运补贴资金和城市交通发展奖励资金费改税补贴资金资金明细表</t>
  </si>
  <si>
    <t>单位编码</t>
  </si>
  <si>
    <t>市县名称</t>
  </si>
  <si>
    <t>金额（万元）</t>
  </si>
  <si>
    <t>全省合计</t>
  </si>
  <si>
    <t>0090099001</t>
  </si>
  <si>
    <t>哈尔滨市合计</t>
  </si>
  <si>
    <t>00900990011</t>
  </si>
  <si>
    <t>哈尔滨市财政局</t>
  </si>
  <si>
    <t>00900990019002</t>
  </si>
  <si>
    <t>宾县财政局</t>
  </si>
  <si>
    <t>00900990019003</t>
  </si>
  <si>
    <t>方正县财政局</t>
  </si>
  <si>
    <t>00900990019004</t>
  </si>
  <si>
    <t>依兰县财政局</t>
  </si>
  <si>
    <t>00900990019005</t>
  </si>
  <si>
    <t>巴彦县财政局</t>
  </si>
  <si>
    <t>00900990019006</t>
  </si>
  <si>
    <t>木兰县财政局</t>
  </si>
  <si>
    <t>00900990019007</t>
  </si>
  <si>
    <t>通河县财政局</t>
  </si>
  <si>
    <t>00900990019008</t>
  </si>
  <si>
    <t>延寿县财政局</t>
  </si>
  <si>
    <t>00900990019010</t>
  </si>
  <si>
    <t>五常市财政局</t>
  </si>
  <si>
    <t>00900990019011</t>
  </si>
  <si>
    <t>尚志市财政局</t>
  </si>
  <si>
    <t>0090099002</t>
  </si>
  <si>
    <t>齐齐哈尔市合计</t>
  </si>
  <si>
    <t>00900990021</t>
  </si>
  <si>
    <t>齐齐哈尔市财政局</t>
  </si>
  <si>
    <t>00900990029001</t>
  </si>
  <si>
    <t>龙江县财政局</t>
  </si>
  <si>
    <t>00900990029002</t>
  </si>
  <si>
    <t>讷河市财政局</t>
  </si>
  <si>
    <t>00900990029003</t>
  </si>
  <si>
    <t>依安县财政局</t>
  </si>
  <si>
    <t>00900990029004</t>
  </si>
  <si>
    <t>泰来县财政局</t>
  </si>
  <si>
    <t>00900990029005</t>
  </si>
  <si>
    <t>甘南县财政局</t>
  </si>
  <si>
    <t>00900990029006</t>
  </si>
  <si>
    <t>富裕县财政局</t>
  </si>
  <si>
    <t>00900990029007</t>
  </si>
  <si>
    <t>克山县财政局</t>
  </si>
  <si>
    <t>00900990029008</t>
  </si>
  <si>
    <t>克东县财政局</t>
  </si>
  <si>
    <t>00900990029009</t>
  </si>
  <si>
    <t>拜泉县财政局</t>
  </si>
  <si>
    <t>00900990029015</t>
  </si>
  <si>
    <t>梅里斯区财政局</t>
  </si>
  <si>
    <t>0090099003</t>
  </si>
  <si>
    <t>牡丹江市合计</t>
  </si>
  <si>
    <t>00900990031</t>
  </si>
  <si>
    <t>牡丹江市财政局</t>
  </si>
  <si>
    <t>00900990039001</t>
  </si>
  <si>
    <t>林口县财政局</t>
  </si>
  <si>
    <t>00900990039002</t>
  </si>
  <si>
    <t>穆棱市财政局</t>
  </si>
  <si>
    <t>00900990039003</t>
  </si>
  <si>
    <t>东宁市财政局</t>
  </si>
  <si>
    <t>00900990039004</t>
  </si>
  <si>
    <t>宁安市财政局</t>
  </si>
  <si>
    <t>00900990039005</t>
  </si>
  <si>
    <t>海林市财政局</t>
  </si>
  <si>
    <t>00900990039006</t>
  </si>
  <si>
    <t>绥芬河市财政局</t>
  </si>
  <si>
    <t>0090099004</t>
  </si>
  <si>
    <t>佳木斯市合计</t>
  </si>
  <si>
    <t>00900990041</t>
  </si>
  <si>
    <t>佳木斯市财政局</t>
  </si>
  <si>
    <t>00900990049001</t>
  </si>
  <si>
    <t>桦南县财政局</t>
  </si>
  <si>
    <t>00900990049002</t>
  </si>
  <si>
    <t>桦川县财政局</t>
  </si>
  <si>
    <t>00900990049003</t>
  </si>
  <si>
    <t>汤原县财政局</t>
  </si>
  <si>
    <t>00900990049004</t>
  </si>
  <si>
    <t>抚远市财政局</t>
  </si>
  <si>
    <t>00900990049005</t>
  </si>
  <si>
    <t>富锦市财政局</t>
  </si>
  <si>
    <t>00900990049006</t>
  </si>
  <si>
    <t>同江市财政局</t>
  </si>
  <si>
    <t>0090099005</t>
  </si>
  <si>
    <t>鸡西市合计</t>
  </si>
  <si>
    <t>00900990051</t>
  </si>
  <si>
    <t>鸡西市财政局</t>
  </si>
  <si>
    <t>00900990059001</t>
  </si>
  <si>
    <t>鸡东县财政局</t>
  </si>
  <si>
    <t>00900990059002</t>
  </si>
  <si>
    <t>密山市财政局</t>
  </si>
  <si>
    <t>00900990059003</t>
  </si>
  <si>
    <t>虎林市财政局</t>
  </si>
  <si>
    <t>0090099006</t>
  </si>
  <si>
    <t>鹤岗市合计</t>
  </si>
  <si>
    <t>00900990061</t>
  </si>
  <si>
    <t>鹤岗市财政局</t>
  </si>
  <si>
    <t>00900990069001</t>
  </si>
  <si>
    <t>萝北县财政局</t>
  </si>
  <si>
    <t>00900990069002</t>
  </si>
  <si>
    <t>绥滨县财政局</t>
  </si>
  <si>
    <t>0090099007</t>
  </si>
  <si>
    <t>双鸭山市合计</t>
  </si>
  <si>
    <t>00900990071</t>
  </si>
  <si>
    <t>双鸭山市财政局</t>
  </si>
  <si>
    <t>00900990079001</t>
  </si>
  <si>
    <t>集贤县财政局</t>
  </si>
  <si>
    <t>00900990079002</t>
  </si>
  <si>
    <t>宝清县财政局</t>
  </si>
  <si>
    <t>00900990079003</t>
  </si>
  <si>
    <t>友谊县财政局</t>
  </si>
  <si>
    <t>00900990079004</t>
  </si>
  <si>
    <t>饶河县财政局</t>
  </si>
  <si>
    <t>0090099008</t>
  </si>
  <si>
    <t>七台河市合计</t>
  </si>
  <si>
    <t>00900990081</t>
  </si>
  <si>
    <t>七台河市财政局</t>
  </si>
  <si>
    <t>00900990089001</t>
  </si>
  <si>
    <t>勃利县财政局</t>
  </si>
  <si>
    <t>0090099009</t>
  </si>
  <si>
    <t>黑河市合计</t>
  </si>
  <si>
    <t>00900990091</t>
  </si>
  <si>
    <t>黑河市财政局</t>
  </si>
  <si>
    <t>00900990099001</t>
  </si>
  <si>
    <t>北安市财政局</t>
  </si>
  <si>
    <t>00900990099002</t>
  </si>
  <si>
    <t>嫩江市财政局</t>
  </si>
  <si>
    <t>00900990099003</t>
  </si>
  <si>
    <t>五大连池市财政局</t>
  </si>
  <si>
    <t>00900990099004</t>
  </si>
  <si>
    <t>逊克县财政局</t>
  </si>
  <si>
    <t>00900990099005</t>
  </si>
  <si>
    <t>孙吴县财政局</t>
  </si>
  <si>
    <t>00900990099006</t>
  </si>
  <si>
    <t>爱辉区财政局</t>
  </si>
  <si>
    <t>0090099010</t>
  </si>
  <si>
    <t>伊春市合计</t>
  </si>
  <si>
    <t>00900990101</t>
  </si>
  <si>
    <t>伊春市财政局</t>
  </si>
  <si>
    <t>00900990109001</t>
  </si>
  <si>
    <t>铁力市财政局</t>
  </si>
  <si>
    <t>00900990109002</t>
  </si>
  <si>
    <t>嘉荫县财政局</t>
  </si>
  <si>
    <t>00900990109003</t>
  </si>
  <si>
    <t>汤旺县财政局</t>
  </si>
  <si>
    <t>00900990109004</t>
  </si>
  <si>
    <t>丰林县财政局</t>
  </si>
  <si>
    <t>00900990109005</t>
  </si>
  <si>
    <t>大箐山县财政局</t>
  </si>
  <si>
    <t>00900990109006</t>
  </si>
  <si>
    <t>南岔县财政局</t>
  </si>
  <si>
    <t>0090099011</t>
  </si>
  <si>
    <t>大庆市合计</t>
  </si>
  <si>
    <t>00900990111</t>
  </si>
  <si>
    <t>大庆市财政局</t>
  </si>
  <si>
    <t>00900990119001</t>
  </si>
  <si>
    <t>林甸县财政局</t>
  </si>
  <si>
    <t>00900990119002</t>
  </si>
  <si>
    <t>肇州县财政局</t>
  </si>
  <si>
    <t>00900990119003</t>
  </si>
  <si>
    <t>肇源县财政局</t>
  </si>
  <si>
    <t>00900990119004</t>
  </si>
  <si>
    <t>杜蒙县财政局</t>
  </si>
  <si>
    <t>0090099012</t>
  </si>
  <si>
    <t>大兴安岭行署合计</t>
  </si>
  <si>
    <t>00900990121</t>
  </si>
  <si>
    <t>大兴安岭行署财政局</t>
  </si>
  <si>
    <t>00900990129001</t>
  </si>
  <si>
    <t>加格达奇区财政局</t>
  </si>
  <si>
    <t>00900990129002</t>
  </si>
  <si>
    <t>呼玛县财政局</t>
  </si>
  <si>
    <t>00900990129003</t>
  </si>
  <si>
    <t>塔河县财政局</t>
  </si>
  <si>
    <t>00900990129004</t>
  </si>
  <si>
    <t>漠河市财政局</t>
  </si>
  <si>
    <t>0090099013</t>
  </si>
  <si>
    <t>绥化市合计</t>
  </si>
  <si>
    <t>00900990131</t>
  </si>
  <si>
    <t>绥化市财政局</t>
  </si>
  <si>
    <t>00900990139001</t>
  </si>
  <si>
    <t>安达市财政局</t>
  </si>
  <si>
    <t>00900990139002</t>
  </si>
  <si>
    <t>肇东市财政局</t>
  </si>
  <si>
    <t>00900990139003</t>
  </si>
  <si>
    <t>兰西县财政局</t>
  </si>
  <si>
    <t>00900990139004</t>
  </si>
  <si>
    <t>青冈县财政局</t>
  </si>
  <si>
    <t>00900990139005</t>
  </si>
  <si>
    <t>明水县财政局</t>
  </si>
  <si>
    <t>00900990139006</t>
  </si>
  <si>
    <t>海伦市财政局</t>
  </si>
  <si>
    <t>00900990139007</t>
  </si>
  <si>
    <t>望奎县财政局</t>
  </si>
  <si>
    <t>00900990139008</t>
  </si>
  <si>
    <t>绥棱县财政局</t>
  </si>
  <si>
    <t>00900990139009</t>
  </si>
  <si>
    <t>庆安县财政局</t>
  </si>
  <si>
    <t>附件1-1</t>
  </si>
  <si>
    <t>2022年农村客运补贴、城市交通发展奖励资金费改税补贴资金调整情况表</t>
  </si>
  <si>
    <t>金额单位：万元</t>
  </si>
  <si>
    <t>重新测算2022年费改税补贴资金分配数</t>
  </si>
  <si>
    <t>2022年已下达费改税补贴资金</t>
  </si>
  <si>
    <t>需要调整下达2022年费改税补贴资金</t>
  </si>
  <si>
    <t>合计</t>
  </si>
  <si>
    <t>农村客运</t>
  </si>
  <si>
    <t>出租汽车</t>
  </si>
  <si>
    <t>农村道路客运</t>
  </si>
  <si>
    <t>农村水路客运</t>
  </si>
  <si>
    <t>调增</t>
  </si>
  <si>
    <t>调减（上解文件
另发）</t>
  </si>
  <si>
    <t>调减</t>
  </si>
  <si>
    <t>附件1-2</t>
  </si>
  <si>
    <t>重新测算2022年农村客运补贴、城市交通发展奖励资金费改税补贴资金分配表</t>
  </si>
  <si>
    <t>2019年度</t>
  </si>
  <si>
    <t>2020年度</t>
  </si>
  <si>
    <t>两年平均数</t>
  </si>
  <si>
    <t>附件2</t>
  </si>
  <si>
    <t>2022年度农村客运补贴资金和城市交通发展奖
励资金费改税补贴资金绩效目标表</t>
  </si>
  <si>
    <t>资金名称</t>
  </si>
  <si>
    <t xml:space="preserve">农村客运补贴资金、城市交通发展奖励资金费改税资金绩效目标表 </t>
  </si>
  <si>
    <t>省级主管部门</t>
  </si>
  <si>
    <t>省交通运输厅</t>
  </si>
  <si>
    <t>市县财政部门</t>
  </si>
  <si>
    <t>各市、县财政局</t>
  </si>
  <si>
    <t>市县主管部门</t>
  </si>
  <si>
    <t>各市、县
交通运输局</t>
  </si>
  <si>
    <t>项目资金
（万元）</t>
  </si>
  <si>
    <t>资金总额</t>
  </si>
  <si>
    <t>中央资金</t>
  </si>
  <si>
    <t>省级资金</t>
  </si>
  <si>
    <t>地方资金</t>
  </si>
  <si>
    <t>1.一般公共预算</t>
  </si>
  <si>
    <t>详见附件1</t>
  </si>
  <si>
    <t>年度总体目标</t>
  </si>
  <si>
    <t>落实国家成品油价格补助政策，促进我省交通客运行业健康发展。</t>
  </si>
  <si>
    <t>绩效指标</t>
  </si>
  <si>
    <t>一级指标</t>
  </si>
  <si>
    <t>二级指标</t>
  </si>
  <si>
    <t>三级指标</t>
  </si>
  <si>
    <t>计量单位</t>
  </si>
  <si>
    <t>目标值</t>
  </si>
  <si>
    <t>产出指标</t>
  </si>
  <si>
    <t>数量指标</t>
  </si>
  <si>
    <t>符合农村客运、出租汽车、农村水运补助条件的车辆和船只比例</t>
  </si>
  <si>
    <t>%</t>
  </si>
  <si>
    <t>质量指标</t>
  </si>
  <si>
    <t>资金使用合规性</t>
  </si>
  <si>
    <t>时效指标</t>
  </si>
  <si>
    <t>按时完成统计、审核、公示</t>
  </si>
  <si>
    <t>效益指标</t>
  </si>
  <si>
    <t>经济效益指标</t>
  </si>
  <si>
    <t>对经济发展的促进作用</t>
  </si>
  <si>
    <t>明显</t>
  </si>
  <si>
    <t>社会效益指标</t>
  </si>
  <si>
    <t>基本公共服务水平</t>
  </si>
  <si>
    <t>提升</t>
  </si>
  <si>
    <t>公共安全水平</t>
  </si>
  <si>
    <t>可持续影响指标</t>
  </si>
  <si>
    <t>农村客运普遍服务能力</t>
  </si>
  <si>
    <t>服务对象
满意度指标</t>
  </si>
  <si>
    <t>服务对象满意度指标</t>
  </si>
  <si>
    <t>改善通行服务水平群众满意度</t>
  </si>
  <si>
    <t>≧80</t>
  </si>
  <si>
    <t>附件3</t>
  </si>
  <si>
    <t>2022年度农村客运补贴资金和城市交通发展奖
励资金费改税补贴资金财会监督责任人报备表</t>
  </si>
  <si>
    <t>填报部门（公章）：</t>
  </si>
  <si>
    <t>序号</t>
  </si>
  <si>
    <t>部门（单位）</t>
  </si>
  <si>
    <t>姓名</t>
  </si>
  <si>
    <t>职务</t>
  </si>
  <si>
    <t>联系电话</t>
  </si>
  <si>
    <t>填报人：</t>
  </si>
  <si>
    <t>填报时间：</t>
  </si>
  <si>
    <t>注：各单位此项资金财会监督责任人为本单位主要负责人。</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</si>
</sst>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176" formatCode="0.00_ "/>
    <numFmt numFmtId="43" formatCode="_ * #,##0.00_ ;_ * \-#,##0.00_ ;_ * &quot;-&quot;??_ ;_ @_ "/>
    <numFmt numFmtId="177" formatCode="#,##0.00_);[Red]\(#,##0.00\)"/>
    <numFmt numFmtId="41" formatCode="_ * #,##0_ ;_ * \-#,##0_ ;_ * &quot;-&quot;_ ;_ @_ "/>
  </numFmts>
  <fonts count="40">
    <font>
      <sz val="11"/>
      <name val="宋体"/>
      <charset val="134"/>
    </font>
    <font>
      <sz val="11"/>
      <color theme="1"/>
      <name val="宋体"/>
      <charset val="134"/>
      <scheme val="minor"/>
    </font>
    <font>
      <sz val="13"/>
      <color theme="1"/>
      <name val="仿宋"/>
      <charset val="134"/>
    </font>
    <font>
      <sz val="18"/>
      <color theme="1"/>
      <name val="仿宋"/>
      <charset val="134"/>
    </font>
    <font>
      <sz val="13"/>
      <color theme="1"/>
      <name val="宋体"/>
      <charset val="134"/>
      <scheme val="minor"/>
    </font>
    <font>
      <b/>
      <sz val="13"/>
      <color theme="1"/>
      <name val="宋体"/>
      <charset val="134"/>
      <scheme val="minor"/>
    </font>
    <font>
      <sz val="14"/>
      <color theme="1"/>
      <name val="宋体"/>
      <charset val="134"/>
      <scheme val="minor"/>
    </font>
    <font>
      <sz val="10"/>
      <name val="CESI黑体-GB13000"/>
      <charset val="134"/>
    </font>
    <font>
      <sz val="10"/>
      <name val="宋体"/>
      <charset val="134"/>
    </font>
    <font>
      <sz val="18"/>
      <color rgb="FF000000"/>
      <name val="华文中宋"/>
      <charset val="134"/>
    </font>
    <font>
      <sz val="18"/>
      <color indexed="8"/>
      <name val="华文中宋"/>
      <charset val="134"/>
    </font>
    <font>
      <sz val="11"/>
      <name val="CESI黑体-GB13000"/>
      <charset val="134"/>
    </font>
    <font>
      <sz val="16"/>
      <name val="CESI黑体-GB13000"/>
      <charset val="134"/>
    </font>
    <font>
      <b/>
      <sz val="10"/>
      <name val="宋体"/>
      <charset val="134"/>
    </font>
    <font>
      <sz val="16"/>
      <name val="黑体"/>
      <charset val="134"/>
    </font>
    <font>
      <sz val="10"/>
      <name val="黑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b/>
      <sz val="11"/>
      <name val="宋体"/>
      <charset val="134"/>
    </font>
    <font>
      <sz val="11"/>
      <color theme="0"/>
      <name val="宋体"/>
      <charset val="134"/>
      <scheme val="minor"/>
    </font>
    <font>
      <sz val="11"/>
      <color rgb="FF3F3F76"/>
      <name val="宋体"/>
      <charset val="134"/>
      <scheme val="minor"/>
    </font>
    <font>
      <b/>
      <sz val="18"/>
      <color theme="3"/>
      <name val="宋体"/>
      <charset val="134"/>
      <scheme val="minor"/>
    </font>
    <font>
      <b/>
      <sz val="11"/>
      <color rgb="FFFA7D00"/>
      <name val="宋体"/>
      <charset val="134"/>
      <scheme val="minor"/>
    </font>
    <font>
      <b/>
      <sz val="11"/>
      <color theme="1"/>
      <name val="宋体"/>
      <charset val="134"/>
      <scheme val="minor"/>
    </font>
    <font>
      <b/>
      <sz val="13"/>
      <color theme="3"/>
      <name val="宋体"/>
      <charset val="134"/>
      <scheme val="minor"/>
    </font>
    <font>
      <u/>
      <sz val="11"/>
      <color rgb="FF0000FF"/>
      <name val="宋体"/>
      <charset val="134"/>
      <scheme val="minor"/>
    </font>
    <font>
      <b/>
      <sz val="11"/>
      <color theme="3"/>
      <name val="宋体"/>
      <charset val="134"/>
      <scheme val="minor"/>
    </font>
    <font>
      <sz val="11"/>
      <color rgb="FF9C0006"/>
      <name val="宋体"/>
      <charset val="134"/>
      <scheme val="minor"/>
    </font>
    <font>
      <b/>
      <sz val="11"/>
      <color rgb="FFFFFFFF"/>
      <name val="宋体"/>
      <charset val="134"/>
      <scheme val="minor"/>
    </font>
    <font>
      <u/>
      <sz val="11"/>
      <color rgb="FF800080"/>
      <name val="宋体"/>
      <charset val="134"/>
      <scheme val="minor"/>
    </font>
    <font>
      <b/>
      <sz val="15"/>
      <color theme="3"/>
      <name val="宋体"/>
      <charset val="134"/>
      <scheme val="minor"/>
    </font>
    <font>
      <sz val="11"/>
      <color rgb="FFFA7D00"/>
      <name val="宋体"/>
      <charset val="134"/>
      <scheme val="minor"/>
    </font>
    <font>
      <sz val="9"/>
      <name val="宋体"/>
      <charset val="134"/>
    </font>
    <font>
      <i/>
      <sz val="11"/>
      <color rgb="FF7F7F7F"/>
      <name val="宋体"/>
      <charset val="134"/>
      <scheme val="minor"/>
    </font>
    <font>
      <sz val="11"/>
      <color rgb="FFFF0000"/>
      <name val="宋体"/>
      <charset val="134"/>
      <scheme val="minor"/>
    </font>
    <font>
      <sz val="11"/>
      <color rgb="FF9C6500"/>
      <name val="宋体"/>
      <charset val="134"/>
      <scheme val="minor"/>
    </font>
    <font>
      <sz val="11"/>
      <color rgb="FF006100"/>
      <name val="宋体"/>
      <charset val="134"/>
      <scheme val="minor"/>
    </font>
    <font>
      <b/>
      <sz val="11"/>
      <color rgb="FF3F3F3F"/>
      <name val="宋体"/>
      <charset val="134"/>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799951170384838"/>
        <bgColor indexed="64"/>
      </patternFill>
    </fill>
    <fill>
      <patternFill patternType="solid">
        <fgColor theme="5"/>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51170384838"/>
        <bgColor indexed="64"/>
      </patternFill>
    </fill>
    <fill>
      <patternFill patternType="solid">
        <fgColor theme="6"/>
        <bgColor indexed="64"/>
      </patternFill>
    </fill>
    <fill>
      <patternFill patternType="solid">
        <fgColor theme="9" tint="0.799951170384838"/>
        <bgColor indexed="64"/>
      </patternFill>
    </fill>
    <fill>
      <patternFill patternType="solid">
        <fgColor theme="4" tint="0.599993896298105"/>
        <bgColor indexed="64"/>
      </patternFill>
    </fill>
    <fill>
      <patternFill patternType="solid">
        <fgColor theme="9"/>
        <bgColor indexed="64"/>
      </patternFill>
    </fill>
    <fill>
      <patternFill patternType="solid">
        <fgColor rgb="FFFFC7CE"/>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399945066682943"/>
        <bgColor indexed="64"/>
      </patternFill>
    </fill>
    <fill>
      <patternFill patternType="solid">
        <fgColor theme="7" tint="0.599993896298105"/>
        <bgColor indexed="64"/>
      </patternFill>
    </fill>
    <fill>
      <patternFill patternType="solid">
        <fgColor theme="5" tint="0.799951170384838"/>
        <bgColor indexed="64"/>
      </patternFill>
    </fill>
    <fill>
      <patternFill patternType="solid">
        <fgColor theme="6" tint="0.399945066682943"/>
        <bgColor indexed="64"/>
      </patternFill>
    </fill>
    <fill>
      <patternFill patternType="solid">
        <fgColor theme="9" tint="0.399945066682943"/>
        <bgColor indexed="64"/>
      </patternFill>
    </fill>
    <fill>
      <patternFill patternType="solid">
        <fgColor theme="5" tint="0.599993896298105"/>
        <bgColor indexed="64"/>
      </patternFill>
    </fill>
    <fill>
      <patternFill patternType="solid">
        <fgColor theme="8" tint="0.799951170384838"/>
        <bgColor indexed="64"/>
      </patternFill>
    </fill>
    <fill>
      <patternFill patternType="solid">
        <fgColor rgb="FFFFFFCC"/>
        <bgColor indexed="64"/>
      </patternFill>
    </fill>
    <fill>
      <patternFill patternType="solid">
        <fgColor rgb="FFFFEB9C"/>
        <bgColor indexed="64"/>
      </patternFill>
    </fill>
    <fill>
      <patternFill patternType="solid">
        <fgColor theme="7" tint="0.399945066682943"/>
        <bgColor indexed="64"/>
      </patternFill>
    </fill>
    <fill>
      <patternFill patternType="solid">
        <fgColor rgb="FFC6EFCE"/>
        <bgColor indexed="64"/>
      </patternFill>
    </fill>
    <fill>
      <patternFill patternType="solid">
        <fgColor theme="8" tint="0.399945066682943"/>
        <bgColor indexed="64"/>
      </patternFill>
    </fill>
    <fill>
      <patternFill patternType="solid">
        <fgColor theme="4"/>
        <bgColor indexed="64"/>
      </patternFill>
    </fill>
    <fill>
      <patternFill patternType="solid">
        <fgColor theme="5" tint="0.399945066682943"/>
        <bgColor indexed="64"/>
      </patternFill>
    </fill>
    <fill>
      <patternFill patternType="solid">
        <fgColor theme="6" tint="0.799951170384838"/>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34" fillId="0" borderId="0" applyNumberFormat="0" applyFill="0" applyBorder="0" applyAlignment="0" applyProtection="0"/>
    <xf numFmtId="0" fontId="21" fillId="22" borderId="0" applyNumberFormat="0" applyBorder="0" applyAlignment="0" applyProtection="0">
      <alignment vertical="center"/>
    </xf>
    <xf numFmtId="0" fontId="1" fillId="12" borderId="0" applyNumberFormat="0" applyBorder="0" applyAlignment="0" applyProtection="0">
      <alignment vertical="center"/>
    </xf>
    <xf numFmtId="0" fontId="39" fillId="7" borderId="21" applyNumberFormat="0" applyAlignment="0" applyProtection="0">
      <alignment vertical="center"/>
    </xf>
    <xf numFmtId="0" fontId="30" fillId="16" borderId="17" applyNumberFormat="0" applyAlignment="0" applyProtection="0">
      <alignment vertical="center"/>
    </xf>
    <xf numFmtId="0" fontId="29" fillId="15" borderId="0" applyNumberFormat="0" applyBorder="0" applyAlignment="0" applyProtection="0">
      <alignment vertical="center"/>
    </xf>
    <xf numFmtId="0" fontId="32" fillId="0" borderId="16" applyNumberFormat="0" applyFill="0" applyAlignment="0" applyProtection="0">
      <alignment vertical="center"/>
    </xf>
    <xf numFmtId="0" fontId="35" fillId="0" borderId="0" applyNumberFormat="0" applyFill="0" applyBorder="0" applyAlignment="0" applyProtection="0">
      <alignment vertical="center"/>
    </xf>
    <xf numFmtId="0" fontId="26" fillId="0" borderId="16" applyNumberFormat="0" applyFill="0" applyAlignment="0" applyProtection="0">
      <alignment vertical="center"/>
    </xf>
    <xf numFmtId="0" fontId="1" fillId="17" borderId="0" applyNumberFormat="0" applyBorder="0" applyAlignment="0" applyProtection="0">
      <alignment vertical="center"/>
    </xf>
    <xf numFmtId="41" fontId="1" fillId="0" borderId="0" applyFont="0" applyFill="0" applyBorder="0" applyAlignment="0" applyProtection="0">
      <alignment vertical="center"/>
    </xf>
    <xf numFmtId="0" fontId="1" fillId="8" borderId="0" applyNumberFormat="0" applyBorder="0" applyAlignment="0" applyProtection="0">
      <alignment vertical="center"/>
    </xf>
    <xf numFmtId="0" fontId="27" fillId="0" borderId="0" applyNumberFormat="0" applyFill="0" applyBorder="0" applyAlignment="0" applyProtection="0">
      <alignment vertical="center"/>
    </xf>
    <xf numFmtId="0" fontId="21" fillId="9" borderId="0" applyNumberFormat="0" applyBorder="0" applyAlignment="0" applyProtection="0">
      <alignment vertical="center"/>
    </xf>
    <xf numFmtId="0" fontId="28" fillId="0" borderId="19" applyNumberFormat="0" applyFill="0" applyAlignment="0" applyProtection="0">
      <alignment vertical="center"/>
    </xf>
    <xf numFmtId="0" fontId="25" fillId="0" borderId="15" applyNumberFormat="0" applyFill="0" applyAlignment="0" applyProtection="0">
      <alignment vertical="center"/>
    </xf>
    <xf numFmtId="0" fontId="1" fillId="5" borderId="0" applyNumberFormat="0" applyBorder="0" applyAlignment="0" applyProtection="0">
      <alignment vertical="center"/>
    </xf>
    <xf numFmtId="0" fontId="1" fillId="13" borderId="0" applyNumberFormat="0" applyBorder="0" applyAlignment="0" applyProtection="0">
      <alignment vertical="center"/>
    </xf>
    <xf numFmtId="0" fontId="21" fillId="14" borderId="0" applyNumberFormat="0" applyBorder="0" applyAlignment="0" applyProtection="0">
      <alignment vertical="center"/>
    </xf>
    <xf numFmtId="43" fontId="1" fillId="0" borderId="0" applyFont="0" applyFill="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19" borderId="0" applyNumberFormat="0" applyBorder="0" applyAlignment="0" applyProtection="0">
      <alignment vertical="center"/>
    </xf>
    <xf numFmtId="0" fontId="33" fillId="0" borderId="18" applyNumberFormat="0" applyFill="0" applyAlignment="0" applyProtection="0">
      <alignment vertical="center"/>
    </xf>
    <xf numFmtId="0" fontId="28" fillId="0" borderId="0" applyNumberFormat="0" applyFill="0" applyBorder="0" applyAlignment="0" applyProtection="0">
      <alignment vertical="center"/>
    </xf>
    <xf numFmtId="0" fontId="1" fillId="20" borderId="0" applyNumberFormat="0" applyBorder="0" applyAlignment="0" applyProtection="0">
      <alignment vertical="center"/>
    </xf>
    <xf numFmtId="42" fontId="1" fillId="0" borderId="0" applyFont="0" applyFill="0" applyBorder="0" applyAlignment="0" applyProtection="0">
      <alignment vertical="center"/>
    </xf>
    <xf numFmtId="0" fontId="36" fillId="0" borderId="0" applyNumberFormat="0" applyFill="0" applyBorder="0" applyAlignment="0" applyProtection="0">
      <alignment vertical="center"/>
    </xf>
    <xf numFmtId="0" fontId="1" fillId="23" borderId="0" applyNumberFormat="0" applyBorder="0" applyAlignment="0" applyProtection="0">
      <alignment vertical="center"/>
    </xf>
    <xf numFmtId="0" fontId="1" fillId="25" borderId="20" applyNumberFormat="0" applyFont="0" applyAlignment="0" applyProtection="0">
      <alignment vertical="center"/>
    </xf>
    <xf numFmtId="0" fontId="21" fillId="21" borderId="0" applyNumberFormat="0" applyBorder="0" applyAlignment="0" applyProtection="0">
      <alignment vertical="center"/>
    </xf>
    <xf numFmtId="0" fontId="38" fillId="28" borderId="0" applyNumberFormat="0" applyBorder="0" applyAlignment="0" applyProtection="0">
      <alignment vertical="center"/>
    </xf>
    <xf numFmtId="0" fontId="1" fillId="24" borderId="0" applyNumberFormat="0" applyBorder="0" applyAlignment="0" applyProtection="0">
      <alignment vertical="center"/>
    </xf>
    <xf numFmtId="0" fontId="37" fillId="26" borderId="0" applyNumberFormat="0" applyBorder="0" applyAlignment="0" applyProtection="0">
      <alignment vertical="center"/>
    </xf>
    <xf numFmtId="0" fontId="24" fillId="7" borderId="14" applyNumberFormat="0" applyAlignment="0" applyProtection="0">
      <alignment vertical="center"/>
    </xf>
    <xf numFmtId="0" fontId="21" fillId="30" borderId="0" applyNumberFormat="0" applyBorder="0" applyAlignment="0" applyProtection="0">
      <alignment vertical="center"/>
    </xf>
    <xf numFmtId="0" fontId="21" fillId="27" borderId="0" applyNumberFormat="0" applyBorder="0" applyAlignment="0" applyProtection="0">
      <alignment vertical="center"/>
    </xf>
    <xf numFmtId="0" fontId="21" fillId="18" borderId="0" applyNumberFormat="0" applyBorder="0" applyAlignment="0" applyProtection="0">
      <alignment vertical="center"/>
    </xf>
    <xf numFmtId="0" fontId="21" fillId="6" borderId="0" applyNumberFormat="0" applyBorder="0" applyAlignment="0" applyProtection="0">
      <alignment vertical="center"/>
    </xf>
    <xf numFmtId="0" fontId="21" fillId="29" borderId="0" applyNumberFormat="0" applyBorder="0" applyAlignment="0" applyProtection="0">
      <alignment vertical="center"/>
    </xf>
    <xf numFmtId="9" fontId="1" fillId="0" borderId="0" applyFont="0" applyFill="0" applyBorder="0" applyAlignment="0" applyProtection="0">
      <alignment vertical="center"/>
    </xf>
    <xf numFmtId="0" fontId="21" fillId="31" borderId="0" applyNumberFormat="0" applyBorder="0" applyAlignment="0" applyProtection="0">
      <alignment vertical="center"/>
    </xf>
    <xf numFmtId="44" fontId="1" fillId="0" borderId="0" applyFont="0" applyFill="0" applyBorder="0" applyAlignment="0" applyProtection="0">
      <alignment vertical="center"/>
    </xf>
    <xf numFmtId="0" fontId="21" fillId="11" borderId="0" applyNumberFormat="0" applyBorder="0" applyAlignment="0" applyProtection="0">
      <alignment vertical="center"/>
    </xf>
    <xf numFmtId="0" fontId="1" fillId="32" borderId="0" applyNumberFormat="0" applyBorder="0" applyAlignment="0" applyProtection="0">
      <alignment vertical="center"/>
    </xf>
    <xf numFmtId="0" fontId="22" fillId="4" borderId="14" applyNumberFormat="0" applyAlignment="0" applyProtection="0">
      <alignment vertical="center"/>
    </xf>
    <xf numFmtId="0" fontId="1" fillId="3" borderId="0" applyNumberFormat="0" applyBorder="0" applyAlignment="0" applyProtection="0">
      <alignment vertical="center"/>
    </xf>
    <xf numFmtId="0" fontId="21" fillId="2" borderId="0" applyNumberFormat="0" applyBorder="0" applyAlignment="0" applyProtection="0">
      <alignment vertical="center"/>
    </xf>
    <xf numFmtId="0" fontId="1" fillId="10" borderId="0" applyNumberFormat="0" applyBorder="0" applyAlignment="0" applyProtection="0">
      <alignment vertical="center"/>
    </xf>
  </cellStyleXfs>
  <cellXfs count="8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xf>
    <xf numFmtId="0" fontId="5" fillId="0" borderId="2" xfId="0" applyFont="1" applyFill="1" applyBorder="1" applyAlignment="1">
      <alignment horizontal="center" vertical="center"/>
    </xf>
    <xf numFmtId="0" fontId="4" fillId="0" borderId="2" xfId="0" applyFont="1" applyFill="1" applyBorder="1" applyAlignment="1">
      <alignment vertical="center"/>
    </xf>
    <xf numFmtId="0" fontId="4" fillId="0" borderId="0" xfId="0" applyFont="1" applyFill="1" applyBorder="1" applyAlignment="1">
      <alignment horizontal="left" vertical="center"/>
    </xf>
    <xf numFmtId="0" fontId="6" fillId="0" borderId="0" xfId="0" applyFont="1" applyFill="1" applyAlignment="1">
      <alignment vertical="center"/>
    </xf>
    <xf numFmtId="0" fontId="1" fillId="0" borderId="0" xfId="0" applyFont="1" applyFill="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0" fontId="0" fillId="0" borderId="2" xfId="0" applyFont="1" applyFill="1" applyBorder="1" applyAlignment="1">
      <alignment vertical="center" wrapText="1"/>
    </xf>
    <xf numFmtId="0" fontId="0" fillId="0" borderId="2" xfId="1" applyFont="1" applyFill="1" applyBorder="1" applyAlignment="1">
      <alignment horizontal="center" vertical="center" wrapText="1"/>
    </xf>
    <xf numFmtId="0" fontId="0" fillId="0" borderId="2" xfId="1" applyFont="1" applyFill="1" applyBorder="1" applyAlignment="1">
      <alignment horizontal="left" vertical="center" wrapText="1"/>
    </xf>
    <xf numFmtId="0" fontId="0" fillId="0" borderId="2" xfId="1" applyFont="1" applyFill="1" applyBorder="1" applyAlignment="1">
      <alignment vertical="center" wrapText="1"/>
    </xf>
    <xf numFmtId="0" fontId="0" fillId="0" borderId="5" xfId="1"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177" fontId="0" fillId="0" borderId="2" xfId="0" applyNumberFormat="1" applyFont="1" applyFill="1" applyBorder="1" applyAlignment="1">
      <alignment vertical="center" wrapText="1"/>
    </xf>
    <xf numFmtId="9" fontId="0" fillId="0" borderId="2" xfId="0" applyNumberFormat="1" applyFont="1" applyFill="1" applyBorder="1" applyAlignment="1">
      <alignment horizontal="center" vertical="center" wrapText="1"/>
    </xf>
    <xf numFmtId="9" fontId="0" fillId="0" borderId="2" xfId="1" applyNumberFormat="1" applyFont="1" applyFill="1" applyBorder="1" applyAlignment="1">
      <alignment horizontal="center" vertical="center" wrapText="1"/>
    </xf>
    <xf numFmtId="0" fontId="11" fillId="0" borderId="0" xfId="0" applyFont="1" applyFill="1">
      <alignment vertical="center"/>
    </xf>
    <xf numFmtId="0" fontId="12" fillId="0" borderId="0" xfId="0" applyFont="1" applyFill="1">
      <alignment vertical="center"/>
    </xf>
    <xf numFmtId="0" fontId="8" fillId="0" borderId="0" xfId="0" applyFont="1" applyFill="1">
      <alignment vertical="center"/>
    </xf>
    <xf numFmtId="0" fontId="13" fillId="0" borderId="0" xfId="0" applyFont="1" applyFill="1">
      <alignment vertical="center"/>
    </xf>
    <xf numFmtId="0" fontId="0" fillId="0" borderId="0" xfId="0" applyFont="1" applyFill="1">
      <alignment vertical="center"/>
    </xf>
    <xf numFmtId="176" fontId="0" fillId="0" borderId="0" xfId="0" applyNumberFormat="1" applyFont="1" applyFill="1">
      <alignment vertical="center"/>
    </xf>
    <xf numFmtId="0" fontId="11" fillId="0" borderId="0" xfId="0" applyFont="1" applyFill="1" applyBorder="1">
      <alignment vertical="center"/>
    </xf>
    <xf numFmtId="176" fontId="11" fillId="0" borderId="0" xfId="0" applyNumberFormat="1" applyFont="1" applyFill="1" applyBorder="1">
      <alignment vertical="center"/>
    </xf>
    <xf numFmtId="0" fontId="14" fillId="0" borderId="0" xfId="0" applyFont="1" applyFill="1" applyAlignment="1">
      <alignment horizontal="center" vertical="center" wrapText="1"/>
    </xf>
    <xf numFmtId="176" fontId="13" fillId="0" borderId="5"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176" fontId="13" fillId="0" borderId="3" xfId="0" applyNumberFormat="1" applyFont="1" applyFill="1" applyBorder="1" applyAlignment="1">
      <alignment horizontal="center" vertical="center" wrapText="1"/>
    </xf>
    <xf numFmtId="176" fontId="13" fillId="0" borderId="7" xfId="0" applyNumberFormat="1" applyFont="1" applyFill="1" applyBorder="1" applyAlignment="1">
      <alignment horizontal="center" vertical="center" wrapText="1"/>
    </xf>
    <xf numFmtId="176" fontId="13" fillId="0" borderId="8" xfId="0" applyNumberFormat="1" applyFont="1" applyFill="1" applyBorder="1" applyAlignment="1">
      <alignment horizontal="center" vertical="center" wrapText="1"/>
    </xf>
    <xf numFmtId="0" fontId="13" fillId="0" borderId="2" xfId="0" applyFont="1" applyFill="1" applyBorder="1">
      <alignment vertical="center"/>
    </xf>
    <xf numFmtId="0" fontId="13" fillId="0" borderId="2" xfId="0" applyFont="1" applyFill="1" applyBorder="1" applyAlignment="1">
      <alignment horizontal="center" vertical="center"/>
    </xf>
    <xf numFmtId="0" fontId="8" fillId="0" borderId="2" xfId="0" applyFont="1" applyFill="1" applyBorder="1" applyAlignment="1">
      <alignment horizontal="center" vertical="center"/>
    </xf>
    <xf numFmtId="176" fontId="8" fillId="0" borderId="2"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6" fontId="13" fillId="0" borderId="4" xfId="0" applyNumberFormat="1" applyFont="1" applyFill="1" applyBorder="1" applyAlignment="1">
      <alignment horizontal="center" vertical="center" wrapText="1"/>
    </xf>
    <xf numFmtId="176" fontId="13" fillId="0" borderId="6"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176" fontId="13" fillId="0" borderId="9" xfId="0" applyNumberFormat="1" applyFont="1" applyFill="1" applyBorder="1" applyAlignment="1">
      <alignment horizontal="center" vertical="center" wrapText="1"/>
    </xf>
    <xf numFmtId="176" fontId="13" fillId="0" borderId="10" xfId="0" applyNumberFormat="1" applyFont="1" applyFill="1" applyBorder="1" applyAlignment="1">
      <alignment horizontal="center" vertical="center" wrapText="1"/>
    </xf>
    <xf numFmtId="176" fontId="13" fillId="0" borderId="11" xfId="0" applyNumberFormat="1" applyFont="1" applyFill="1" applyBorder="1" applyAlignment="1">
      <alignment horizontal="center" vertical="center" wrapText="1"/>
    </xf>
    <xf numFmtId="176" fontId="13" fillId="0" borderId="12"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6" fontId="13" fillId="0" borderId="13" xfId="0" applyNumberFormat="1" applyFont="1" applyFill="1" applyBorder="1" applyAlignment="1">
      <alignment horizontal="center" vertical="center" wrapText="1"/>
    </xf>
    <xf numFmtId="176" fontId="13" fillId="0" borderId="2"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0" fontId="16" fillId="0" borderId="0" xfId="0" applyFont="1">
      <alignment vertical="center"/>
    </xf>
    <xf numFmtId="0" fontId="17" fillId="0" borderId="0" xfId="0" applyFont="1">
      <alignment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0" fillId="0" borderId="0" xfId="0" applyFont="1" applyFill="1" applyAlignment="1">
      <alignment horizontal="center" vertical="center"/>
    </xf>
    <xf numFmtId="176" fontId="0" fillId="0" borderId="0" xfId="0" applyNumberFormat="1" applyFont="1" applyFill="1" applyAlignment="1">
      <alignment horizontal="center" vertical="center"/>
    </xf>
    <xf numFmtId="176" fontId="11" fillId="0" borderId="0" xfId="0" applyNumberFormat="1" applyFont="1" applyFill="1" applyBorder="1" applyAlignment="1">
      <alignment horizontal="center" vertical="center"/>
    </xf>
    <xf numFmtId="0" fontId="13" fillId="0" borderId="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20" fillId="0" borderId="4"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3" xfId="0" applyFont="1" applyFill="1" applyBorder="1" applyAlignment="1">
      <alignment horizontal="center" vertical="center"/>
    </xf>
    <xf numFmtId="176" fontId="18" fillId="0" borderId="2" xfId="0" applyNumberFormat="1" applyFont="1" applyFill="1" applyBorder="1" applyAlignment="1">
      <alignment horizontal="center" vertical="center"/>
    </xf>
    <xf numFmtId="0" fontId="19" fillId="0" borderId="9"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13" xfId="0" applyFont="1" applyFill="1" applyBorder="1" applyAlignment="1">
      <alignment horizontal="center" vertical="center"/>
    </xf>
    <xf numFmtId="0" fontId="11" fillId="0" borderId="0" xfId="0" applyFont="1" applyFill="1" applyAlignment="1">
      <alignment horizontal="left" vertical="center"/>
    </xf>
    <xf numFmtId="0" fontId="8" fillId="0" borderId="2" xfId="0" applyFont="1" applyFill="1" applyBorder="1" applyAlignment="1" quotePrefix="1">
      <alignment horizontal="center" vertical="center"/>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C102"/>
  <sheetViews>
    <sheetView workbookViewId="0">
      <selection activeCell="B4" sqref="B4"/>
    </sheetView>
  </sheetViews>
  <sheetFormatPr defaultColWidth="9" defaultRowHeight="14.25" outlineLevelCol="2"/>
  <cols>
    <col min="1" max="3" width="41.6333333333333" style="69" customWidth="1"/>
    <col min="4" max="16384" width="8.78333333333333" style="67"/>
  </cols>
  <sheetData>
    <row r="1" s="65" customFormat="1" ht="13.95" customHeight="1" spans="1:1">
      <c r="A1" s="83" t="s">
        <v>0</v>
      </c>
    </row>
    <row r="2" s="66" customFormat="1" ht="40.05" customHeight="1" spans="1:3">
      <c r="A2" s="40" t="s">
        <v>1</v>
      </c>
      <c r="B2" s="40"/>
      <c r="C2" s="40"/>
    </row>
    <row r="3" s="66" customFormat="1" ht="24" customHeight="1" spans="1:3">
      <c r="A3" s="40"/>
      <c r="B3" s="40"/>
      <c r="C3" s="40"/>
    </row>
    <row r="4" s="67" customFormat="1" ht="30" customHeight="1" spans="1:3">
      <c r="A4" s="42" t="s">
        <v>2</v>
      </c>
      <c r="B4" s="42" t="s">
        <v>3</v>
      </c>
      <c r="C4" s="42" t="s">
        <v>4</v>
      </c>
    </row>
    <row r="5" s="67" customFormat="1" spans="1:3">
      <c r="A5" s="48"/>
      <c r="B5" s="48" t="s">
        <v>5</v>
      </c>
      <c r="C5" s="62">
        <v>1619.36</v>
      </c>
    </row>
    <row r="6" s="67" customFormat="1" spans="1:3">
      <c r="A6" s="84" t="s">
        <v>6</v>
      </c>
      <c r="B6" s="48" t="s">
        <v>7</v>
      </c>
      <c r="C6" s="62">
        <v>81.5499999999996</v>
      </c>
    </row>
    <row r="7" s="67" customFormat="1" spans="1:3">
      <c r="A7" s="84" t="s">
        <v>8</v>
      </c>
      <c r="B7" s="48" t="s">
        <v>9</v>
      </c>
      <c r="C7" s="49">
        <v>9.72999999999956</v>
      </c>
    </row>
    <row r="8" s="67" customFormat="1" spans="1:3">
      <c r="A8" s="84" t="s">
        <v>10</v>
      </c>
      <c r="B8" s="48" t="s">
        <v>11</v>
      </c>
      <c r="C8" s="49">
        <v>14.4</v>
      </c>
    </row>
    <row r="9" s="67" customFormat="1" spans="1:3">
      <c r="A9" s="84" t="s">
        <v>12</v>
      </c>
      <c r="B9" s="48" t="s">
        <v>13</v>
      </c>
      <c r="C9" s="49">
        <v>6.49000000000002</v>
      </c>
    </row>
    <row r="10" s="67" customFormat="1" spans="1:3">
      <c r="A10" s="84" t="s">
        <v>14</v>
      </c>
      <c r="B10" s="48" t="s">
        <v>15</v>
      </c>
      <c r="C10" s="49"/>
    </row>
    <row r="11" s="67" customFormat="1" spans="1:3">
      <c r="A11" s="84" t="s">
        <v>16</v>
      </c>
      <c r="B11" s="48" t="s">
        <v>17</v>
      </c>
      <c r="C11" s="49"/>
    </row>
    <row r="12" s="67" customFormat="1" spans="1:3">
      <c r="A12" s="84" t="s">
        <v>18</v>
      </c>
      <c r="B12" s="48" t="s">
        <v>19</v>
      </c>
      <c r="C12" s="49"/>
    </row>
    <row r="13" s="67" customFormat="1" spans="1:3">
      <c r="A13" s="84" t="s">
        <v>20</v>
      </c>
      <c r="B13" s="48" t="s">
        <v>21</v>
      </c>
      <c r="C13" s="49"/>
    </row>
    <row r="14" s="67" customFormat="1" spans="1:3">
      <c r="A14" s="84" t="s">
        <v>22</v>
      </c>
      <c r="B14" s="48" t="s">
        <v>23</v>
      </c>
      <c r="C14" s="49">
        <v>19.04</v>
      </c>
    </row>
    <row r="15" s="67" customFormat="1" spans="1:3">
      <c r="A15" s="84" t="s">
        <v>24</v>
      </c>
      <c r="B15" s="48" t="s">
        <v>25</v>
      </c>
      <c r="C15" s="49"/>
    </row>
    <row r="16" s="67" customFormat="1" spans="1:3">
      <c r="A16" s="84" t="s">
        <v>26</v>
      </c>
      <c r="B16" s="48" t="s">
        <v>27</v>
      </c>
      <c r="C16" s="49">
        <v>31.89</v>
      </c>
    </row>
    <row r="17" s="67" customFormat="1" spans="1:3">
      <c r="A17" s="48" t="s">
        <v>28</v>
      </c>
      <c r="B17" s="48" t="s">
        <v>29</v>
      </c>
      <c r="C17" s="62">
        <v>62.5599999999999</v>
      </c>
    </row>
    <row r="18" s="67" customFormat="1" spans="1:3">
      <c r="A18" s="84" t="s">
        <v>30</v>
      </c>
      <c r="B18" s="48" t="s">
        <v>31</v>
      </c>
      <c r="C18" s="49"/>
    </row>
    <row r="19" s="67" customFormat="1" spans="1:3">
      <c r="A19" s="84" t="s">
        <v>32</v>
      </c>
      <c r="B19" s="48" t="s">
        <v>33</v>
      </c>
      <c r="C19" s="49"/>
    </row>
    <row r="20" s="67" customFormat="1" spans="1:3">
      <c r="A20" s="84" t="s">
        <v>34</v>
      </c>
      <c r="B20" s="48" t="s">
        <v>35</v>
      </c>
      <c r="C20" s="49">
        <v>0.399999999999983</v>
      </c>
    </row>
    <row r="21" s="67" customFormat="1" spans="1:3">
      <c r="A21" s="84" t="s">
        <v>36</v>
      </c>
      <c r="B21" s="48" t="s">
        <v>37</v>
      </c>
      <c r="C21" s="49"/>
    </row>
    <row r="22" s="67" customFormat="1" spans="1:3">
      <c r="A22" s="84" t="s">
        <v>38</v>
      </c>
      <c r="B22" s="48" t="s">
        <v>39</v>
      </c>
      <c r="C22" s="49"/>
    </row>
    <row r="23" s="67" customFormat="1" spans="1:3">
      <c r="A23" s="84" t="s">
        <v>40</v>
      </c>
      <c r="B23" s="48" t="s">
        <v>41</v>
      </c>
      <c r="C23" s="49">
        <v>27.19</v>
      </c>
    </row>
    <row r="24" s="67" customFormat="1" spans="1:3">
      <c r="A24" s="84" t="s">
        <v>42</v>
      </c>
      <c r="B24" s="48" t="s">
        <v>43</v>
      </c>
      <c r="C24" s="49"/>
    </row>
    <row r="25" s="67" customFormat="1" spans="1:3">
      <c r="A25" s="84" t="s">
        <v>44</v>
      </c>
      <c r="B25" s="48" t="s">
        <v>45</v>
      </c>
      <c r="C25" s="49">
        <v>15.9</v>
      </c>
    </row>
    <row r="26" s="67" customFormat="1" spans="1:3">
      <c r="A26" s="84" t="s">
        <v>46</v>
      </c>
      <c r="B26" s="48" t="s">
        <v>47</v>
      </c>
      <c r="C26" s="49">
        <v>17.69</v>
      </c>
    </row>
    <row r="27" s="67" customFormat="1" spans="1:3">
      <c r="A27" s="84" t="s">
        <v>48</v>
      </c>
      <c r="B27" s="48" t="s">
        <v>49</v>
      </c>
      <c r="C27" s="49"/>
    </row>
    <row r="28" s="67" customFormat="1" spans="1:3">
      <c r="A28" s="84" t="s">
        <v>50</v>
      </c>
      <c r="B28" s="51" t="s">
        <v>51</v>
      </c>
      <c r="C28" s="49">
        <v>1.38</v>
      </c>
    </row>
    <row r="29" s="67" customFormat="1" spans="1:3">
      <c r="A29" s="48" t="s">
        <v>52</v>
      </c>
      <c r="B29" s="48" t="s">
        <v>53</v>
      </c>
      <c r="C29" s="62">
        <v>69.61</v>
      </c>
    </row>
    <row r="30" s="67" customFormat="1" spans="1:3">
      <c r="A30" s="84" t="s">
        <v>54</v>
      </c>
      <c r="B30" s="48" t="s">
        <v>55</v>
      </c>
      <c r="C30" s="49">
        <v>7.55000000000001</v>
      </c>
    </row>
    <row r="31" s="67" customFormat="1" spans="1:3">
      <c r="A31" s="84" t="s">
        <v>56</v>
      </c>
      <c r="B31" s="48" t="s">
        <v>57</v>
      </c>
      <c r="C31" s="49">
        <v>13.66</v>
      </c>
    </row>
    <row r="32" s="67" customFormat="1" spans="1:3">
      <c r="A32" s="84" t="s">
        <v>58</v>
      </c>
      <c r="B32" s="48" t="s">
        <v>59</v>
      </c>
      <c r="C32" s="49"/>
    </row>
    <row r="33" s="67" customFormat="1" spans="1:3">
      <c r="A33" s="84" t="s">
        <v>60</v>
      </c>
      <c r="B33" s="48" t="s">
        <v>61</v>
      </c>
      <c r="C33" s="49">
        <v>20.18</v>
      </c>
    </row>
    <row r="34" s="67" customFormat="1" spans="1:3">
      <c r="A34" s="84" t="s">
        <v>62</v>
      </c>
      <c r="B34" s="48" t="s">
        <v>63</v>
      </c>
      <c r="C34" s="49"/>
    </row>
    <row r="35" s="67" customFormat="1" spans="1:3">
      <c r="A35" s="84" t="s">
        <v>64</v>
      </c>
      <c r="B35" s="48" t="s">
        <v>65</v>
      </c>
      <c r="C35" s="49">
        <v>28.22</v>
      </c>
    </row>
    <row r="36" s="67" customFormat="1" spans="1:3">
      <c r="A36" s="84" t="s">
        <v>66</v>
      </c>
      <c r="B36" s="48" t="s">
        <v>67</v>
      </c>
      <c r="C36" s="49"/>
    </row>
    <row r="37" s="67" customFormat="1" spans="1:3">
      <c r="A37" s="48" t="s">
        <v>68</v>
      </c>
      <c r="B37" s="48" t="s">
        <v>69</v>
      </c>
      <c r="C37" s="62">
        <v>243.99</v>
      </c>
    </row>
    <row r="38" s="67" customFormat="1" spans="1:3">
      <c r="A38" s="84" t="s">
        <v>70</v>
      </c>
      <c r="B38" s="48" t="s">
        <v>71</v>
      </c>
      <c r="C38" s="49">
        <v>222.2</v>
      </c>
    </row>
    <row r="39" s="67" customFormat="1" spans="1:3">
      <c r="A39" s="84" t="s">
        <v>72</v>
      </c>
      <c r="B39" s="48" t="s">
        <v>73</v>
      </c>
      <c r="C39" s="49">
        <v>4.96000000000001</v>
      </c>
    </row>
    <row r="40" s="67" customFormat="1" spans="1:3">
      <c r="A40" s="84" t="s">
        <v>74</v>
      </c>
      <c r="B40" s="48" t="s">
        <v>75</v>
      </c>
      <c r="C40" s="49">
        <v>16.83</v>
      </c>
    </row>
    <row r="41" s="67" customFormat="1" spans="1:3">
      <c r="A41" s="84" t="s">
        <v>76</v>
      </c>
      <c r="B41" s="48" t="s">
        <v>77</v>
      </c>
      <c r="C41" s="49"/>
    </row>
    <row r="42" s="67" customFormat="1" spans="1:3">
      <c r="A42" s="84" t="s">
        <v>78</v>
      </c>
      <c r="B42" s="48" t="s">
        <v>79</v>
      </c>
      <c r="C42" s="49"/>
    </row>
    <row r="43" s="67" customFormat="1" spans="1:3">
      <c r="A43" s="84" t="s">
        <v>80</v>
      </c>
      <c r="B43" s="48" t="s">
        <v>81</v>
      </c>
      <c r="C43" s="49"/>
    </row>
    <row r="44" s="67" customFormat="1" spans="1:3">
      <c r="A44" s="84" t="s">
        <v>82</v>
      </c>
      <c r="B44" s="48" t="s">
        <v>83</v>
      </c>
      <c r="C44" s="49"/>
    </row>
    <row r="45" s="67" customFormat="1" spans="1:3">
      <c r="A45" s="48" t="s">
        <v>84</v>
      </c>
      <c r="B45" s="48" t="s">
        <v>85</v>
      </c>
      <c r="C45" s="62">
        <v>159.1</v>
      </c>
    </row>
    <row r="46" s="67" customFormat="1" spans="1:3">
      <c r="A46" s="84" t="s">
        <v>86</v>
      </c>
      <c r="B46" s="48" t="s">
        <v>87</v>
      </c>
      <c r="C46" s="49"/>
    </row>
    <row r="47" s="67" customFormat="1" spans="1:3">
      <c r="A47" s="84" t="s">
        <v>88</v>
      </c>
      <c r="B47" s="48" t="s">
        <v>89</v>
      </c>
      <c r="C47" s="49">
        <v>25.13</v>
      </c>
    </row>
    <row r="48" s="67" customFormat="1" spans="1:3">
      <c r="A48" s="84" t="s">
        <v>90</v>
      </c>
      <c r="B48" s="48" t="s">
        <v>91</v>
      </c>
      <c r="C48" s="49">
        <v>36.9</v>
      </c>
    </row>
    <row r="49" s="67" customFormat="1" spans="1:3">
      <c r="A49" s="84" t="s">
        <v>92</v>
      </c>
      <c r="B49" s="48" t="s">
        <v>93</v>
      </c>
      <c r="C49" s="49">
        <v>97.07</v>
      </c>
    </row>
    <row r="50" s="67" customFormat="1" spans="1:3">
      <c r="A50" s="48" t="s">
        <v>94</v>
      </c>
      <c r="B50" s="48" t="s">
        <v>95</v>
      </c>
      <c r="C50" s="62">
        <v>137.19</v>
      </c>
    </row>
    <row r="51" s="67" customFormat="1" spans="1:3">
      <c r="A51" s="84" t="s">
        <v>96</v>
      </c>
      <c r="B51" s="48" t="s">
        <v>97</v>
      </c>
      <c r="C51" s="49">
        <v>90.09</v>
      </c>
    </row>
    <row r="52" s="67" customFormat="1" spans="1:3">
      <c r="A52" s="84" t="s">
        <v>98</v>
      </c>
      <c r="B52" s="48" t="s">
        <v>99</v>
      </c>
      <c r="C52" s="49">
        <v>3.83000000000001</v>
      </c>
    </row>
    <row r="53" s="67" customFormat="1" spans="1:3">
      <c r="A53" s="84" t="s">
        <v>100</v>
      </c>
      <c r="B53" s="48" t="s">
        <v>101</v>
      </c>
      <c r="C53" s="49">
        <v>43.27</v>
      </c>
    </row>
    <row r="54" s="67" customFormat="1" spans="1:3">
      <c r="A54" s="48" t="s">
        <v>102</v>
      </c>
      <c r="B54" s="48" t="s">
        <v>103</v>
      </c>
      <c r="C54" s="62">
        <v>206.73</v>
      </c>
    </row>
    <row r="55" s="67" customFormat="1" spans="1:3">
      <c r="A55" s="84" t="s">
        <v>104</v>
      </c>
      <c r="B55" s="48" t="s">
        <v>105</v>
      </c>
      <c r="C55" s="49">
        <v>77.2800000000001</v>
      </c>
    </row>
    <row r="56" s="67" customFormat="1" spans="1:3">
      <c r="A56" s="84" t="s">
        <v>106</v>
      </c>
      <c r="B56" s="48" t="s">
        <v>107</v>
      </c>
      <c r="C56" s="49">
        <v>23.71</v>
      </c>
    </row>
    <row r="57" s="67" customFormat="1" spans="1:3">
      <c r="A57" s="84" t="s">
        <v>108</v>
      </c>
      <c r="B57" s="48" t="s">
        <v>109</v>
      </c>
      <c r="C57" s="49">
        <v>61.44</v>
      </c>
    </row>
    <row r="58" s="67" customFormat="1" spans="1:3">
      <c r="A58" s="84" t="s">
        <v>110</v>
      </c>
      <c r="B58" s="48" t="s">
        <v>111</v>
      </c>
      <c r="C58" s="49"/>
    </row>
    <row r="59" s="67" customFormat="1" spans="1:3">
      <c r="A59" s="84" t="s">
        <v>112</v>
      </c>
      <c r="B59" s="48" t="s">
        <v>113</v>
      </c>
      <c r="C59" s="49">
        <v>44.3</v>
      </c>
    </row>
    <row r="60" s="67" customFormat="1" spans="1:3">
      <c r="A60" s="48" t="s">
        <v>114</v>
      </c>
      <c r="B60" s="48" t="s">
        <v>115</v>
      </c>
      <c r="C60" s="62">
        <v>12.96</v>
      </c>
    </row>
    <row r="61" s="67" customFormat="1" spans="1:3">
      <c r="A61" s="84" t="s">
        <v>116</v>
      </c>
      <c r="B61" s="48" t="s">
        <v>117</v>
      </c>
      <c r="C61" s="49"/>
    </row>
    <row r="62" s="67" customFormat="1" spans="1:3">
      <c r="A62" s="84" t="s">
        <v>118</v>
      </c>
      <c r="B62" s="48" t="s">
        <v>119</v>
      </c>
      <c r="C62" s="49">
        <v>12.96</v>
      </c>
    </row>
    <row r="63" s="67" customFormat="1" spans="1:3">
      <c r="A63" s="48" t="s">
        <v>120</v>
      </c>
      <c r="B63" s="48" t="s">
        <v>121</v>
      </c>
      <c r="C63" s="62">
        <v>306.56</v>
      </c>
    </row>
    <row r="64" s="67" customFormat="1" spans="1:3">
      <c r="A64" s="84" t="s">
        <v>122</v>
      </c>
      <c r="B64" s="48" t="s">
        <v>123</v>
      </c>
      <c r="C64" s="49">
        <v>8.23999999999994</v>
      </c>
    </row>
    <row r="65" s="67" customFormat="1" spans="1:3">
      <c r="A65" s="84" t="s">
        <v>124</v>
      </c>
      <c r="B65" s="48" t="s">
        <v>125</v>
      </c>
      <c r="C65" s="49">
        <v>34.9100000000001</v>
      </c>
    </row>
    <row r="66" s="67" customFormat="1" spans="1:3">
      <c r="A66" s="84" t="s">
        <v>126</v>
      </c>
      <c r="B66" s="48" t="s">
        <v>127</v>
      </c>
      <c r="C66" s="49">
        <v>204.79</v>
      </c>
    </row>
    <row r="67" s="67" customFormat="1" spans="1:3">
      <c r="A67" s="84" t="s">
        <v>128</v>
      </c>
      <c r="B67" s="48" t="s">
        <v>129</v>
      </c>
      <c r="C67" s="49">
        <v>22.7</v>
      </c>
    </row>
    <row r="68" s="67" customFormat="1" spans="1:3">
      <c r="A68" s="84" t="s">
        <v>130</v>
      </c>
      <c r="B68" s="48" t="s">
        <v>131</v>
      </c>
      <c r="C68" s="49">
        <v>35.08</v>
      </c>
    </row>
    <row r="69" s="67" customFormat="1" spans="1:3">
      <c r="A69" s="84" t="s">
        <v>132</v>
      </c>
      <c r="B69" s="48" t="s">
        <v>133</v>
      </c>
      <c r="C69" s="49"/>
    </row>
    <row r="70" s="67" customFormat="1" spans="1:3">
      <c r="A70" s="84" t="s">
        <v>134</v>
      </c>
      <c r="B70" s="48" t="s">
        <v>135</v>
      </c>
      <c r="C70" s="49">
        <v>0.84</v>
      </c>
    </row>
    <row r="71" s="67" customFormat="1" spans="1:3">
      <c r="A71" s="48" t="s">
        <v>136</v>
      </c>
      <c r="B71" s="48" t="s">
        <v>137</v>
      </c>
      <c r="C71" s="62">
        <v>175.38</v>
      </c>
    </row>
    <row r="72" s="67" customFormat="1" spans="1:3">
      <c r="A72" s="84" t="s">
        <v>138</v>
      </c>
      <c r="B72" s="48" t="s">
        <v>139</v>
      </c>
      <c r="C72" s="49">
        <v>88.1000000000001</v>
      </c>
    </row>
    <row r="73" s="67" customFormat="1" spans="1:3">
      <c r="A73" s="84" t="s">
        <v>140</v>
      </c>
      <c r="B73" s="48" t="s">
        <v>141</v>
      </c>
      <c r="C73" s="49"/>
    </row>
    <row r="74" s="67" customFormat="1" spans="1:3">
      <c r="A74" s="84" t="s">
        <v>142</v>
      </c>
      <c r="B74" s="48" t="s">
        <v>143</v>
      </c>
      <c r="C74" s="49">
        <v>13.12</v>
      </c>
    </row>
    <row r="75" s="67" customFormat="1" spans="1:3">
      <c r="A75" s="84" t="s">
        <v>144</v>
      </c>
      <c r="B75" s="48" t="s">
        <v>145</v>
      </c>
      <c r="C75" s="49">
        <v>11.47</v>
      </c>
    </row>
    <row r="76" s="67" customFormat="1" spans="1:3">
      <c r="A76" s="84" t="s">
        <v>146</v>
      </c>
      <c r="B76" s="48" t="s">
        <v>147</v>
      </c>
      <c r="C76" s="49">
        <v>27.87</v>
      </c>
    </row>
    <row r="77" s="67" customFormat="1" spans="1:3">
      <c r="A77" s="84" t="s">
        <v>148</v>
      </c>
      <c r="B77" s="48" t="s">
        <v>149</v>
      </c>
      <c r="C77" s="49">
        <v>14.52</v>
      </c>
    </row>
    <row r="78" s="67" customFormat="1" spans="1:3">
      <c r="A78" s="84" t="s">
        <v>150</v>
      </c>
      <c r="B78" s="48" t="s">
        <v>151</v>
      </c>
      <c r="C78" s="49">
        <v>20.3</v>
      </c>
    </row>
    <row r="79" s="67" customFormat="1" spans="1:3">
      <c r="A79" s="48" t="s">
        <v>152</v>
      </c>
      <c r="B79" s="48" t="s">
        <v>153</v>
      </c>
      <c r="C79" s="62">
        <v>120.7</v>
      </c>
    </row>
    <row r="80" s="67" customFormat="1" spans="1:3">
      <c r="A80" s="84" t="s">
        <v>154</v>
      </c>
      <c r="B80" s="48" t="s">
        <v>155</v>
      </c>
      <c r="C80" s="49"/>
    </row>
    <row r="81" s="67" customFormat="1" spans="1:3">
      <c r="A81" s="84" t="s">
        <v>156</v>
      </c>
      <c r="B81" s="48" t="s">
        <v>157</v>
      </c>
      <c r="C81" s="49"/>
    </row>
    <row r="82" s="67" customFormat="1" spans="1:3">
      <c r="A82" s="84" t="s">
        <v>158</v>
      </c>
      <c r="B82" s="48" t="s">
        <v>159</v>
      </c>
      <c r="C82" s="49"/>
    </row>
    <row r="83" s="67" customFormat="1" spans="1:3">
      <c r="A83" s="84" t="s">
        <v>160</v>
      </c>
      <c r="B83" s="48" t="s">
        <v>161</v>
      </c>
      <c r="C83" s="49"/>
    </row>
    <row r="84" s="67" customFormat="1" spans="1:3">
      <c r="A84" s="84" t="s">
        <v>162</v>
      </c>
      <c r="B84" s="48" t="s">
        <v>163</v>
      </c>
      <c r="C84" s="49">
        <v>120.7</v>
      </c>
    </row>
    <row r="85" s="67" customFormat="1" spans="1:3">
      <c r="A85" s="48" t="s">
        <v>164</v>
      </c>
      <c r="B85" s="48" t="s">
        <v>165</v>
      </c>
      <c r="C85" s="62">
        <v>0</v>
      </c>
    </row>
    <row r="86" s="67" customFormat="1" spans="1:3">
      <c r="A86" s="84" t="s">
        <v>166</v>
      </c>
      <c r="B86" s="48" t="s">
        <v>167</v>
      </c>
      <c r="C86" s="49"/>
    </row>
    <row r="87" s="67" customFormat="1" spans="1:3">
      <c r="A87" s="84" t="s">
        <v>168</v>
      </c>
      <c r="B87" s="48" t="s">
        <v>169</v>
      </c>
      <c r="C87" s="49"/>
    </row>
    <row r="88" s="67" customFormat="1" spans="1:3">
      <c r="A88" s="84" t="s">
        <v>170</v>
      </c>
      <c r="B88" s="48" t="s">
        <v>171</v>
      </c>
      <c r="C88" s="49"/>
    </row>
    <row r="89" s="67" customFormat="1" spans="1:3">
      <c r="A89" s="84" t="s">
        <v>172</v>
      </c>
      <c r="B89" s="48" t="s">
        <v>173</v>
      </c>
      <c r="C89" s="49"/>
    </row>
    <row r="90" s="67" customFormat="1" spans="1:3">
      <c r="A90" s="84" t="s">
        <v>174</v>
      </c>
      <c r="B90" s="48" t="s">
        <v>175</v>
      </c>
      <c r="C90" s="49"/>
    </row>
    <row r="91" s="67" customFormat="1" spans="1:3">
      <c r="A91" s="48" t="s">
        <v>176</v>
      </c>
      <c r="B91" s="48" t="s">
        <v>177</v>
      </c>
      <c r="C91" s="62">
        <v>43.03</v>
      </c>
    </row>
    <row r="92" s="67" customFormat="1" spans="1:3">
      <c r="A92" s="84" t="s">
        <v>178</v>
      </c>
      <c r="B92" s="48" t="s">
        <v>179</v>
      </c>
      <c r="C92" s="49"/>
    </row>
    <row r="93" s="67" customFormat="1" spans="1:3">
      <c r="A93" s="84" t="s">
        <v>180</v>
      </c>
      <c r="B93" s="48" t="s">
        <v>181</v>
      </c>
      <c r="C93" s="49">
        <v>8.51999999999998</v>
      </c>
    </row>
    <row r="94" s="67" customFormat="1" spans="1:3">
      <c r="A94" s="84" t="s">
        <v>182</v>
      </c>
      <c r="B94" s="48" t="s">
        <v>183</v>
      </c>
      <c r="C94" s="49">
        <v>4.77000000000001</v>
      </c>
    </row>
    <row r="95" s="67" customFormat="1" spans="1:3">
      <c r="A95" s="84" t="s">
        <v>184</v>
      </c>
      <c r="B95" s="48" t="s">
        <v>185</v>
      </c>
      <c r="C95" s="49"/>
    </row>
    <row r="96" s="67" customFormat="1" spans="1:3">
      <c r="A96" s="84" t="s">
        <v>186</v>
      </c>
      <c r="B96" s="48" t="s">
        <v>187</v>
      </c>
      <c r="C96" s="49"/>
    </row>
    <row r="97" s="67" customFormat="1" spans="1:3">
      <c r="A97" s="84" t="s">
        <v>188</v>
      </c>
      <c r="B97" s="48" t="s">
        <v>189</v>
      </c>
      <c r="C97" s="49"/>
    </row>
    <row r="98" s="67" customFormat="1" spans="1:3">
      <c r="A98" s="84" t="s">
        <v>190</v>
      </c>
      <c r="B98" s="48" t="s">
        <v>191</v>
      </c>
      <c r="C98" s="49">
        <v>28.76</v>
      </c>
    </row>
    <row r="99" s="67" customFormat="1" spans="1:3">
      <c r="A99" s="84" t="s">
        <v>192</v>
      </c>
      <c r="B99" s="48" t="s">
        <v>193</v>
      </c>
      <c r="C99" s="49"/>
    </row>
    <row r="100" s="67" customFormat="1" spans="1:3">
      <c r="A100" s="84" t="s">
        <v>194</v>
      </c>
      <c r="B100" s="48" t="s">
        <v>195</v>
      </c>
      <c r="C100" s="49"/>
    </row>
    <row r="101" s="67" customFormat="1" spans="1:3">
      <c r="A101" s="84" t="s">
        <v>196</v>
      </c>
      <c r="B101" s="48" t="s">
        <v>197</v>
      </c>
      <c r="C101" s="49">
        <v>0.980000000000018</v>
      </c>
    </row>
    <row r="102" s="67" customFormat="1" spans="1:3">
      <c r="A102" s="69"/>
      <c r="B102" s="69"/>
      <c r="C102" s="69"/>
    </row>
  </sheetData>
  <autoFilter ref="A1:C102">
    <extLst/>
  </autoFilter>
  <mergeCells count="1">
    <mergeCell ref="A2:C2"/>
  </mergeCells>
  <printOptions horizontalCentered="1"/>
  <pageMargins left="0.751388888888889" right="0.751388888888889" top="0.393055555555556" bottom="0.786805555555556" header="0.5" footer="0.5"/>
  <pageSetup paperSize="9" scale="97"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R105"/>
  <sheetViews>
    <sheetView tabSelected="1" topLeftCell="A90" workbookViewId="0">
      <selection activeCell="D42" sqref="D42"/>
    </sheetView>
  </sheetViews>
  <sheetFormatPr defaultColWidth="9" defaultRowHeight="14.25"/>
  <cols>
    <col min="1" max="1" width="14.8166666666667" style="69" customWidth="1"/>
    <col min="2" max="2" width="18.9083333333333" style="69" customWidth="1"/>
    <col min="3" max="3" width="11.0083333333333" style="69" customWidth="1"/>
    <col min="4" max="6" width="9.63333333333333" style="70" customWidth="1"/>
    <col min="7" max="11" width="9.63333333333333" style="69" customWidth="1"/>
    <col min="12" max="12" width="12.125" style="69" customWidth="1"/>
    <col min="13" max="13" width="9.63333333333333" style="69" customWidth="1"/>
    <col min="14" max="14" width="9.63333333333333" style="67" customWidth="1"/>
    <col min="15" max="15" width="9.63333333333333" style="69" customWidth="1"/>
    <col min="16" max="18" width="9.63333333333333" style="67" customWidth="1"/>
    <col min="19" max="16384" width="8.78333333333333" style="67"/>
  </cols>
  <sheetData>
    <row r="1" s="65" customFormat="1" ht="13.95" customHeight="1" spans="1:16">
      <c r="A1" s="65" t="s">
        <v>198</v>
      </c>
      <c r="D1" s="71"/>
      <c r="E1" s="71"/>
      <c r="F1" s="71"/>
      <c r="M1" s="71"/>
      <c r="N1" s="71"/>
      <c r="O1" s="71"/>
      <c r="P1" s="71"/>
    </row>
    <row r="2" s="66" customFormat="1" ht="40.05" customHeight="1" spans="1:18">
      <c r="A2" s="40" t="s">
        <v>199</v>
      </c>
      <c r="B2" s="40"/>
      <c r="C2" s="40"/>
      <c r="D2" s="40"/>
      <c r="E2" s="40"/>
      <c r="F2" s="40"/>
      <c r="G2" s="40"/>
      <c r="H2" s="40"/>
      <c r="I2" s="40"/>
      <c r="J2" s="40"/>
      <c r="K2" s="40"/>
      <c r="L2" s="40"/>
      <c r="M2" s="40"/>
      <c r="N2" s="40"/>
      <c r="O2" s="40"/>
      <c r="P2" s="40"/>
      <c r="Q2" s="40"/>
      <c r="R2" s="40"/>
    </row>
    <row r="3" s="66" customFormat="1" ht="24" customHeight="1" spans="1:18">
      <c r="A3" s="40"/>
      <c r="B3" s="40"/>
      <c r="C3" s="40"/>
      <c r="D3" s="40"/>
      <c r="E3" s="40"/>
      <c r="F3" s="40"/>
      <c r="G3" s="40"/>
      <c r="H3" s="40"/>
      <c r="I3" s="40"/>
      <c r="J3" s="40"/>
      <c r="K3" s="40"/>
      <c r="L3" s="40"/>
      <c r="M3" s="40"/>
      <c r="N3" s="40"/>
      <c r="O3" s="40"/>
      <c r="P3" s="40"/>
      <c r="Q3" s="54" t="s">
        <v>200</v>
      </c>
      <c r="R3" s="54"/>
    </row>
    <row r="4" s="67" customFormat="1" ht="30" customHeight="1" spans="1:18">
      <c r="A4" s="42" t="s">
        <v>2</v>
      </c>
      <c r="B4" s="42" t="s">
        <v>3</v>
      </c>
      <c r="C4" s="72" t="s">
        <v>201</v>
      </c>
      <c r="D4" s="72"/>
      <c r="E4" s="72"/>
      <c r="F4" s="72"/>
      <c r="G4" s="72" t="s">
        <v>202</v>
      </c>
      <c r="H4" s="72"/>
      <c r="I4" s="72"/>
      <c r="J4" s="72"/>
      <c r="K4" s="73" t="s">
        <v>203</v>
      </c>
      <c r="L4" s="73"/>
      <c r="M4" s="73"/>
      <c r="N4" s="73"/>
      <c r="O4" s="73"/>
      <c r="P4" s="73"/>
      <c r="Q4" s="73"/>
      <c r="R4" s="74"/>
    </row>
    <row r="5" s="67" customFormat="1" spans="1:18">
      <c r="A5" s="42"/>
      <c r="B5" s="42"/>
      <c r="C5" s="47" t="s">
        <v>204</v>
      </c>
      <c r="D5" s="72" t="s">
        <v>205</v>
      </c>
      <c r="E5" s="72"/>
      <c r="F5" s="42" t="s">
        <v>206</v>
      </c>
      <c r="G5" s="47" t="s">
        <v>204</v>
      </c>
      <c r="H5" s="72" t="s">
        <v>205</v>
      </c>
      <c r="I5" s="72"/>
      <c r="J5" s="42" t="s">
        <v>206</v>
      </c>
      <c r="K5" s="42" t="s">
        <v>204</v>
      </c>
      <c r="L5" s="42"/>
      <c r="M5" s="74" t="s">
        <v>205</v>
      </c>
      <c r="N5" s="72"/>
      <c r="O5" s="72"/>
      <c r="P5" s="72"/>
      <c r="Q5" s="79" t="s">
        <v>206</v>
      </c>
      <c r="R5" s="80"/>
    </row>
    <row r="6" s="67" customFormat="1" spans="1:18">
      <c r="A6" s="42"/>
      <c r="B6" s="42"/>
      <c r="C6" s="47"/>
      <c r="D6" s="72"/>
      <c r="E6" s="72"/>
      <c r="F6" s="42"/>
      <c r="G6" s="47"/>
      <c r="H6" s="72"/>
      <c r="I6" s="72"/>
      <c r="J6" s="42"/>
      <c r="K6" s="42"/>
      <c r="L6" s="42"/>
      <c r="M6" s="75" t="s">
        <v>207</v>
      </c>
      <c r="N6" s="76"/>
      <c r="O6" s="77" t="s">
        <v>208</v>
      </c>
      <c r="P6" s="76"/>
      <c r="Q6" s="81"/>
      <c r="R6" s="82"/>
    </row>
    <row r="7" s="67" customFormat="1" ht="29" customHeight="1" spans="1:18">
      <c r="A7" s="42"/>
      <c r="B7" s="42"/>
      <c r="C7" s="47"/>
      <c r="D7" s="42" t="s">
        <v>207</v>
      </c>
      <c r="E7" s="42" t="s">
        <v>208</v>
      </c>
      <c r="F7" s="42"/>
      <c r="G7" s="47"/>
      <c r="H7" s="42" t="s">
        <v>207</v>
      </c>
      <c r="I7" s="42" t="s">
        <v>208</v>
      </c>
      <c r="J7" s="42"/>
      <c r="K7" s="42" t="s">
        <v>209</v>
      </c>
      <c r="L7" s="72" t="s">
        <v>210</v>
      </c>
      <c r="M7" s="74" t="s">
        <v>209</v>
      </c>
      <c r="N7" s="47" t="s">
        <v>211</v>
      </c>
      <c r="O7" s="72" t="s">
        <v>209</v>
      </c>
      <c r="P7" s="47" t="s">
        <v>211</v>
      </c>
      <c r="Q7" s="72" t="s">
        <v>209</v>
      </c>
      <c r="R7" s="47" t="s">
        <v>211</v>
      </c>
    </row>
    <row r="8" s="68" customFormat="1" ht="20" customHeight="1" spans="1:18">
      <c r="A8" s="47"/>
      <c r="B8" s="47" t="s">
        <v>5</v>
      </c>
      <c r="C8" s="43">
        <f t="shared" ref="C8:C71" si="0">SUM(D8:F8)</f>
        <v>49940</v>
      </c>
      <c r="D8" s="42">
        <v>7982</v>
      </c>
      <c r="E8" s="42">
        <v>143</v>
      </c>
      <c r="F8" s="61">
        <v>41815</v>
      </c>
      <c r="G8" s="42">
        <f t="shared" ref="G8:G71" si="1">SUM(H8:J8)</f>
        <v>49940</v>
      </c>
      <c r="H8" s="42">
        <v>7982</v>
      </c>
      <c r="I8" s="42">
        <v>143</v>
      </c>
      <c r="J8" s="42">
        <v>41815</v>
      </c>
      <c r="K8" s="61">
        <f t="shared" ref="K8:R8" si="2">K9+K20+K32+K40+K48+K53+K57+K63+K66+K74+K88+K82+K94</f>
        <v>1619.36</v>
      </c>
      <c r="L8" s="61">
        <f t="shared" si="2"/>
        <v>-1619.36</v>
      </c>
      <c r="M8" s="61">
        <f t="shared" si="2"/>
        <v>525.59</v>
      </c>
      <c r="N8" s="61">
        <f t="shared" si="2"/>
        <v>-525.59</v>
      </c>
      <c r="O8" s="61">
        <f t="shared" si="2"/>
        <v>29.05</v>
      </c>
      <c r="P8" s="61">
        <f t="shared" si="2"/>
        <v>-29.05</v>
      </c>
      <c r="Q8" s="61">
        <f t="shared" si="2"/>
        <v>1303.04</v>
      </c>
      <c r="R8" s="61">
        <f t="shared" si="2"/>
        <v>-1303.04</v>
      </c>
    </row>
    <row r="9" s="67" customFormat="1" ht="20" customHeight="1" spans="1:18">
      <c r="A9" s="84" t="s">
        <v>6</v>
      </c>
      <c r="B9" s="48" t="s">
        <v>7</v>
      </c>
      <c r="C9" s="50">
        <f t="shared" si="0"/>
        <v>16436.53</v>
      </c>
      <c r="D9" s="49">
        <v>1753.1</v>
      </c>
      <c r="E9" s="49">
        <v>38.87</v>
      </c>
      <c r="F9" s="62">
        <v>14644.56</v>
      </c>
      <c r="G9" s="49">
        <f t="shared" si="1"/>
        <v>16640.2</v>
      </c>
      <c r="H9" s="49">
        <v>1868.2</v>
      </c>
      <c r="I9" s="49">
        <v>42.5</v>
      </c>
      <c r="J9" s="49">
        <v>14729.5</v>
      </c>
      <c r="K9" s="62">
        <f t="shared" ref="K9:R9" si="3">SUM(K10:K19)</f>
        <v>81.5499999999996</v>
      </c>
      <c r="L9" s="62">
        <f t="shared" si="3"/>
        <v>-285.22</v>
      </c>
      <c r="M9" s="62">
        <f t="shared" si="3"/>
        <v>60.42</v>
      </c>
      <c r="N9" s="62">
        <f t="shared" si="3"/>
        <v>-175.52</v>
      </c>
      <c r="O9" s="62">
        <f t="shared" si="3"/>
        <v>6.58</v>
      </c>
      <c r="P9" s="62">
        <f t="shared" si="3"/>
        <v>-10.21</v>
      </c>
      <c r="Q9" s="62">
        <f t="shared" si="3"/>
        <v>150.4</v>
      </c>
      <c r="R9" s="62">
        <f t="shared" si="3"/>
        <v>-235.34</v>
      </c>
    </row>
    <row r="10" s="67" customFormat="1" ht="20" customHeight="1" spans="1:18">
      <c r="A10" s="84" t="s">
        <v>8</v>
      </c>
      <c r="B10" s="48" t="s">
        <v>9</v>
      </c>
      <c r="C10" s="50">
        <f t="shared" si="0"/>
        <v>11448.23</v>
      </c>
      <c r="D10" s="49">
        <v>421.98</v>
      </c>
      <c r="E10" s="49">
        <v>5.77</v>
      </c>
      <c r="F10" s="62">
        <v>11020.48</v>
      </c>
      <c r="G10" s="49">
        <f t="shared" si="1"/>
        <v>11438.5</v>
      </c>
      <c r="H10" s="49">
        <v>535.1</v>
      </c>
      <c r="I10" s="49">
        <v>8.4</v>
      </c>
      <c r="J10" s="49">
        <v>10895</v>
      </c>
      <c r="K10" s="49">
        <f t="shared" ref="K10:K12" si="4">SUM(M10:R10)</f>
        <v>9.72999999999956</v>
      </c>
      <c r="L10" s="49"/>
      <c r="M10" s="62"/>
      <c r="N10" s="78">
        <f t="shared" ref="N10:N16" si="5">D10-H10</f>
        <v>-113.12</v>
      </c>
      <c r="O10" s="62"/>
      <c r="P10" s="62">
        <f>E10-I10</f>
        <v>-2.63</v>
      </c>
      <c r="Q10" s="78">
        <f t="shared" ref="Q10:Q15" si="6">F10-J10</f>
        <v>125.48</v>
      </c>
      <c r="R10" s="78"/>
    </row>
    <row r="11" s="67" customFormat="1" ht="20" customHeight="1" spans="1:18">
      <c r="A11" s="84" t="s">
        <v>10</v>
      </c>
      <c r="B11" s="48" t="s">
        <v>11</v>
      </c>
      <c r="C11" s="50">
        <f t="shared" si="0"/>
        <v>397.2</v>
      </c>
      <c r="D11" s="49">
        <v>156.62</v>
      </c>
      <c r="E11" s="49">
        <v>6.72</v>
      </c>
      <c r="F11" s="62">
        <v>233.86</v>
      </c>
      <c r="G11" s="49">
        <f t="shared" si="1"/>
        <v>382.8</v>
      </c>
      <c r="H11" s="49">
        <v>142</v>
      </c>
      <c r="I11" s="49">
        <v>6.5</v>
      </c>
      <c r="J11" s="49">
        <v>234.3</v>
      </c>
      <c r="K11" s="49">
        <f t="shared" si="4"/>
        <v>14.4</v>
      </c>
      <c r="L11" s="49"/>
      <c r="M11" s="62">
        <f>D11-H11</f>
        <v>14.62</v>
      </c>
      <c r="N11" s="78"/>
      <c r="O11" s="62">
        <f t="shared" ref="O11:O16" si="7">E11-I11</f>
        <v>0.22</v>
      </c>
      <c r="P11" s="62"/>
      <c r="Q11" s="78"/>
      <c r="R11" s="78">
        <f t="shared" ref="R11:R14" si="8">F11-J11</f>
        <v>-0.439999999999998</v>
      </c>
    </row>
    <row r="12" s="67" customFormat="1" ht="20" customHeight="1" spans="1:18">
      <c r="A12" s="84" t="s">
        <v>12</v>
      </c>
      <c r="B12" s="48" t="s">
        <v>13</v>
      </c>
      <c r="C12" s="50">
        <f t="shared" si="0"/>
        <v>320.99</v>
      </c>
      <c r="D12" s="49">
        <v>45.87</v>
      </c>
      <c r="E12" s="49"/>
      <c r="F12" s="62">
        <v>275.12</v>
      </c>
      <c r="G12" s="49">
        <f t="shared" si="1"/>
        <v>314.5</v>
      </c>
      <c r="H12" s="49">
        <v>47.6</v>
      </c>
      <c r="I12" s="49"/>
      <c r="J12" s="49">
        <v>266.9</v>
      </c>
      <c r="K12" s="49">
        <f t="shared" si="4"/>
        <v>6.49000000000002</v>
      </c>
      <c r="L12" s="49"/>
      <c r="M12" s="62"/>
      <c r="N12" s="78">
        <f t="shared" si="5"/>
        <v>-1.73</v>
      </c>
      <c r="O12" s="62"/>
      <c r="P12" s="62"/>
      <c r="Q12" s="78">
        <f t="shared" si="6"/>
        <v>8.22000000000003</v>
      </c>
      <c r="R12" s="78"/>
    </row>
    <row r="13" s="67" customFormat="1" ht="20" customHeight="1" spans="1:18">
      <c r="A13" s="84" t="s">
        <v>14</v>
      </c>
      <c r="B13" s="48" t="s">
        <v>15</v>
      </c>
      <c r="C13" s="50">
        <f t="shared" si="0"/>
        <v>361.02</v>
      </c>
      <c r="D13" s="49">
        <v>59.34</v>
      </c>
      <c r="E13" s="49">
        <v>3.6</v>
      </c>
      <c r="F13" s="62">
        <v>298.08</v>
      </c>
      <c r="G13" s="49">
        <f t="shared" si="1"/>
        <v>392.8</v>
      </c>
      <c r="H13" s="49">
        <v>81.8</v>
      </c>
      <c r="I13" s="49">
        <v>5.8</v>
      </c>
      <c r="J13" s="49">
        <v>305.2</v>
      </c>
      <c r="K13" s="49"/>
      <c r="L13" s="49">
        <f t="shared" ref="L13:L16" si="9">SUM(M13:R13)</f>
        <v>-31.78</v>
      </c>
      <c r="M13" s="62"/>
      <c r="N13" s="78">
        <f t="shared" si="5"/>
        <v>-22.46</v>
      </c>
      <c r="O13" s="62"/>
      <c r="P13" s="62">
        <f>E13-I13</f>
        <v>-2.2</v>
      </c>
      <c r="Q13" s="78"/>
      <c r="R13" s="78">
        <f t="shared" si="8"/>
        <v>-7.12</v>
      </c>
    </row>
    <row r="14" s="67" customFormat="1" ht="20" customHeight="1" spans="1:18">
      <c r="A14" s="84" t="s">
        <v>16</v>
      </c>
      <c r="B14" s="48" t="s">
        <v>17</v>
      </c>
      <c r="C14" s="50">
        <f t="shared" si="0"/>
        <v>1044.1</v>
      </c>
      <c r="D14" s="49">
        <v>130.02</v>
      </c>
      <c r="E14" s="49"/>
      <c r="F14" s="62">
        <v>914.08</v>
      </c>
      <c r="G14" s="49">
        <f t="shared" si="1"/>
        <v>1148.8</v>
      </c>
      <c r="H14" s="49">
        <v>134.3</v>
      </c>
      <c r="I14" s="49"/>
      <c r="J14" s="49">
        <v>1014.5</v>
      </c>
      <c r="K14" s="49"/>
      <c r="L14" s="49">
        <f t="shared" si="9"/>
        <v>-104.7</v>
      </c>
      <c r="M14" s="62"/>
      <c r="N14" s="78">
        <f t="shared" si="5"/>
        <v>-4.28</v>
      </c>
      <c r="O14" s="62"/>
      <c r="P14" s="62"/>
      <c r="Q14" s="78"/>
      <c r="R14" s="78">
        <f t="shared" si="8"/>
        <v>-100.42</v>
      </c>
    </row>
    <row r="15" s="67" customFormat="1" ht="20" customHeight="1" spans="1:18">
      <c r="A15" s="84" t="s">
        <v>18</v>
      </c>
      <c r="B15" s="48" t="s">
        <v>19</v>
      </c>
      <c r="C15" s="50">
        <f t="shared" si="0"/>
        <v>504.97</v>
      </c>
      <c r="D15" s="49">
        <v>67.49</v>
      </c>
      <c r="E15" s="49">
        <v>10.32</v>
      </c>
      <c r="F15" s="62">
        <v>427.16</v>
      </c>
      <c r="G15" s="49">
        <f t="shared" si="1"/>
        <v>509.3</v>
      </c>
      <c r="H15" s="49">
        <v>82.5</v>
      </c>
      <c r="I15" s="49">
        <v>8.4</v>
      </c>
      <c r="J15" s="49">
        <v>418.4</v>
      </c>
      <c r="K15" s="49"/>
      <c r="L15" s="49">
        <f t="shared" si="9"/>
        <v>-4.32999999999996</v>
      </c>
      <c r="M15" s="62"/>
      <c r="N15" s="78">
        <f t="shared" si="5"/>
        <v>-15.01</v>
      </c>
      <c r="O15" s="62">
        <f t="shared" si="7"/>
        <v>1.92</v>
      </c>
      <c r="P15" s="62"/>
      <c r="Q15" s="78">
        <f t="shared" si="6"/>
        <v>8.76000000000005</v>
      </c>
      <c r="R15" s="78"/>
    </row>
    <row r="16" s="67" customFormat="1" ht="20" customHeight="1" spans="1:18">
      <c r="A16" s="84" t="s">
        <v>20</v>
      </c>
      <c r="B16" s="48" t="s">
        <v>21</v>
      </c>
      <c r="C16" s="50">
        <f t="shared" si="0"/>
        <v>667.15</v>
      </c>
      <c r="D16" s="49">
        <v>127.92</v>
      </c>
      <c r="E16" s="49">
        <v>10.54</v>
      </c>
      <c r="F16" s="62">
        <v>528.69</v>
      </c>
      <c r="G16" s="49">
        <f t="shared" si="1"/>
        <v>789.2</v>
      </c>
      <c r="H16" s="49">
        <v>130.3</v>
      </c>
      <c r="I16" s="49">
        <v>6.1</v>
      </c>
      <c r="J16" s="49">
        <v>652.8</v>
      </c>
      <c r="K16" s="49"/>
      <c r="L16" s="49">
        <f t="shared" si="9"/>
        <v>-122.05</v>
      </c>
      <c r="M16" s="62"/>
      <c r="N16" s="78">
        <f t="shared" si="5"/>
        <v>-2.38000000000001</v>
      </c>
      <c r="O16" s="62">
        <f t="shared" si="7"/>
        <v>4.44</v>
      </c>
      <c r="P16" s="62"/>
      <c r="Q16" s="78"/>
      <c r="R16" s="78">
        <f t="shared" ref="R16:R19" si="10">F16-J16</f>
        <v>-124.11</v>
      </c>
    </row>
    <row r="17" s="67" customFormat="1" ht="20" customHeight="1" spans="1:18">
      <c r="A17" s="84" t="s">
        <v>22</v>
      </c>
      <c r="B17" s="48" t="s">
        <v>23</v>
      </c>
      <c r="C17" s="50">
        <f t="shared" si="0"/>
        <v>300.94</v>
      </c>
      <c r="D17" s="49">
        <v>90.7</v>
      </c>
      <c r="E17" s="49"/>
      <c r="F17" s="62">
        <v>210.24</v>
      </c>
      <c r="G17" s="49">
        <f t="shared" si="1"/>
        <v>281.9</v>
      </c>
      <c r="H17" s="49">
        <v>79.6</v>
      </c>
      <c r="I17" s="49"/>
      <c r="J17" s="49">
        <v>202.3</v>
      </c>
      <c r="K17" s="49">
        <f>SUM(M17:R17)</f>
        <v>19.04</v>
      </c>
      <c r="L17" s="49"/>
      <c r="M17" s="62">
        <f t="shared" ref="M17:M22" si="11">D17-H17</f>
        <v>11.1</v>
      </c>
      <c r="N17" s="78"/>
      <c r="O17" s="62"/>
      <c r="P17" s="62"/>
      <c r="Q17" s="78">
        <f>F17-J17</f>
        <v>7.94</v>
      </c>
      <c r="R17" s="78"/>
    </row>
    <row r="18" s="67" customFormat="1" ht="20" customHeight="1" spans="1:18">
      <c r="A18" s="84" t="s">
        <v>24</v>
      </c>
      <c r="B18" s="48" t="s">
        <v>25</v>
      </c>
      <c r="C18" s="50">
        <f t="shared" si="0"/>
        <v>625.34</v>
      </c>
      <c r="D18" s="49">
        <v>337.26</v>
      </c>
      <c r="E18" s="49">
        <v>1.92</v>
      </c>
      <c r="F18" s="62">
        <v>286.16</v>
      </c>
      <c r="G18" s="49">
        <f t="shared" si="1"/>
        <v>647.7</v>
      </c>
      <c r="H18" s="49">
        <v>353.8</v>
      </c>
      <c r="I18" s="49">
        <v>7.3</v>
      </c>
      <c r="J18" s="49">
        <v>286.6</v>
      </c>
      <c r="K18" s="49"/>
      <c r="L18" s="49">
        <f t="shared" ref="L18:L22" si="12">SUM(M18:R18)</f>
        <v>-22.36</v>
      </c>
      <c r="M18" s="62"/>
      <c r="N18" s="78">
        <f>D18-H18</f>
        <v>-16.54</v>
      </c>
      <c r="O18" s="62"/>
      <c r="P18" s="62">
        <f t="shared" ref="P18:P23" si="13">E18-I18</f>
        <v>-5.38</v>
      </c>
      <c r="Q18" s="78"/>
      <c r="R18" s="78">
        <f t="shared" si="10"/>
        <v>-0.439999999999998</v>
      </c>
    </row>
    <row r="19" s="67" customFormat="1" ht="20" customHeight="1" spans="1:18">
      <c r="A19" s="84" t="s">
        <v>26</v>
      </c>
      <c r="B19" s="48" t="s">
        <v>27</v>
      </c>
      <c r="C19" s="50">
        <f t="shared" si="0"/>
        <v>766.59</v>
      </c>
      <c r="D19" s="49">
        <v>315.9</v>
      </c>
      <c r="E19" s="49"/>
      <c r="F19" s="62">
        <v>450.69</v>
      </c>
      <c r="G19" s="49">
        <f t="shared" si="1"/>
        <v>734.7</v>
      </c>
      <c r="H19" s="49">
        <v>281.2</v>
      </c>
      <c r="I19" s="49"/>
      <c r="J19" s="49">
        <v>453.5</v>
      </c>
      <c r="K19" s="49">
        <f>SUM(M19:R19)</f>
        <v>31.89</v>
      </c>
      <c r="L19" s="49"/>
      <c r="M19" s="62">
        <f t="shared" si="11"/>
        <v>34.7</v>
      </c>
      <c r="N19" s="78"/>
      <c r="O19" s="62"/>
      <c r="P19" s="62"/>
      <c r="Q19" s="78"/>
      <c r="R19" s="78">
        <f t="shared" si="10"/>
        <v>-2.81</v>
      </c>
    </row>
    <row r="20" s="67" customFormat="1" ht="20" customHeight="1" spans="1:18">
      <c r="A20" s="48" t="s">
        <v>28</v>
      </c>
      <c r="B20" s="48" t="s">
        <v>29</v>
      </c>
      <c r="C20" s="50">
        <f t="shared" si="0"/>
        <v>6445.65</v>
      </c>
      <c r="D20" s="49">
        <v>867.38</v>
      </c>
      <c r="E20" s="49">
        <v>0.97</v>
      </c>
      <c r="F20" s="62">
        <v>5577.3</v>
      </c>
      <c r="G20" s="49">
        <f t="shared" si="1"/>
        <v>6553.8</v>
      </c>
      <c r="H20" s="49">
        <v>890.3</v>
      </c>
      <c r="I20" s="49">
        <v>1.7</v>
      </c>
      <c r="J20" s="49">
        <v>5661.8</v>
      </c>
      <c r="K20" s="62">
        <f t="shared" ref="K20:R20" si="14">SUM(K21:K31)</f>
        <v>62.5599999999999</v>
      </c>
      <c r="L20" s="62">
        <f t="shared" si="14"/>
        <v>-170.71</v>
      </c>
      <c r="M20" s="62">
        <f t="shared" si="14"/>
        <v>42.77</v>
      </c>
      <c r="N20" s="62">
        <f t="shared" si="14"/>
        <v>-65.69</v>
      </c>
      <c r="O20" s="62">
        <f t="shared" si="14"/>
        <v>0</v>
      </c>
      <c r="P20" s="62">
        <f t="shared" si="14"/>
        <v>-0.73</v>
      </c>
      <c r="Q20" s="62">
        <f t="shared" si="14"/>
        <v>66.0199999999999</v>
      </c>
      <c r="R20" s="62">
        <f t="shared" si="14"/>
        <v>-150.52</v>
      </c>
    </row>
    <row r="21" s="67" customFormat="1" ht="20" customHeight="1" spans="1:18">
      <c r="A21" s="84" t="s">
        <v>30</v>
      </c>
      <c r="B21" s="48" t="s">
        <v>31</v>
      </c>
      <c r="C21" s="50">
        <f t="shared" si="0"/>
        <v>2054.12</v>
      </c>
      <c r="D21" s="49">
        <v>61.42</v>
      </c>
      <c r="E21" s="49"/>
      <c r="F21" s="62">
        <v>1992.7</v>
      </c>
      <c r="G21" s="49">
        <f t="shared" si="1"/>
        <v>2072.4</v>
      </c>
      <c r="H21" s="49">
        <v>57</v>
      </c>
      <c r="I21" s="49"/>
      <c r="J21" s="49">
        <v>2015.4</v>
      </c>
      <c r="K21" s="49"/>
      <c r="L21" s="49">
        <f t="shared" si="12"/>
        <v>-18.28</v>
      </c>
      <c r="M21" s="62">
        <f t="shared" si="11"/>
        <v>4.42</v>
      </c>
      <c r="N21" s="78"/>
      <c r="O21" s="62"/>
      <c r="P21" s="62"/>
      <c r="Q21" s="78"/>
      <c r="R21" s="78">
        <f t="shared" ref="R21:R25" si="15">F21-J21</f>
        <v>-22.7</v>
      </c>
    </row>
    <row r="22" s="67" customFormat="1" ht="20" customHeight="1" spans="1:18">
      <c r="A22" s="84" t="s">
        <v>32</v>
      </c>
      <c r="B22" s="48" t="s">
        <v>33</v>
      </c>
      <c r="C22" s="50">
        <f t="shared" si="0"/>
        <v>370.77</v>
      </c>
      <c r="D22" s="49">
        <v>159.81</v>
      </c>
      <c r="E22" s="49"/>
      <c r="F22" s="62">
        <v>210.96</v>
      </c>
      <c r="G22" s="49">
        <f t="shared" si="1"/>
        <v>378.1</v>
      </c>
      <c r="H22" s="49">
        <v>149.9</v>
      </c>
      <c r="I22" s="49">
        <v>0.2</v>
      </c>
      <c r="J22" s="49">
        <v>228</v>
      </c>
      <c r="K22" s="49"/>
      <c r="L22" s="49">
        <f t="shared" si="12"/>
        <v>-7.32999999999999</v>
      </c>
      <c r="M22" s="62">
        <f t="shared" si="11"/>
        <v>9.91</v>
      </c>
      <c r="N22" s="78"/>
      <c r="O22" s="62"/>
      <c r="P22" s="62">
        <f t="shared" si="13"/>
        <v>-0.2</v>
      </c>
      <c r="Q22" s="78"/>
      <c r="R22" s="78">
        <f t="shared" si="15"/>
        <v>-17.04</v>
      </c>
    </row>
    <row r="23" s="67" customFormat="1" ht="20" customHeight="1" spans="1:18">
      <c r="A23" s="84" t="s">
        <v>34</v>
      </c>
      <c r="B23" s="48" t="s">
        <v>35</v>
      </c>
      <c r="C23" s="50">
        <f t="shared" si="0"/>
        <v>577.6</v>
      </c>
      <c r="D23" s="49">
        <v>105.72</v>
      </c>
      <c r="E23" s="49"/>
      <c r="F23" s="62">
        <v>471.88</v>
      </c>
      <c r="G23" s="49">
        <f t="shared" si="1"/>
        <v>577.2</v>
      </c>
      <c r="H23" s="49">
        <v>116</v>
      </c>
      <c r="I23" s="49">
        <v>0.4</v>
      </c>
      <c r="J23" s="49">
        <v>460.8</v>
      </c>
      <c r="K23" s="49">
        <f t="shared" ref="K23:K29" si="16">SUM(M23:R23)</f>
        <v>0.399999999999983</v>
      </c>
      <c r="L23" s="49"/>
      <c r="M23" s="62"/>
      <c r="N23" s="78">
        <f t="shared" ref="N23:N27" si="17">D23-H23</f>
        <v>-10.28</v>
      </c>
      <c r="O23" s="62"/>
      <c r="P23" s="62">
        <f t="shared" si="13"/>
        <v>-0.4</v>
      </c>
      <c r="Q23" s="78">
        <f t="shared" ref="Q23:Q29" si="18">F23-J23</f>
        <v>11.08</v>
      </c>
      <c r="R23" s="78"/>
    </row>
    <row r="24" s="67" customFormat="1" ht="20" customHeight="1" spans="1:18">
      <c r="A24" s="84" t="s">
        <v>36</v>
      </c>
      <c r="B24" s="48" t="s">
        <v>37</v>
      </c>
      <c r="C24" s="50">
        <f t="shared" si="0"/>
        <v>602.14</v>
      </c>
      <c r="D24" s="49">
        <v>106.38</v>
      </c>
      <c r="E24" s="49"/>
      <c r="F24" s="62">
        <v>495.76</v>
      </c>
      <c r="G24" s="49">
        <f t="shared" si="1"/>
        <v>680.5</v>
      </c>
      <c r="H24" s="49">
        <v>99.9</v>
      </c>
      <c r="I24" s="49"/>
      <c r="J24" s="49">
        <v>580.6</v>
      </c>
      <c r="K24" s="49"/>
      <c r="L24" s="49">
        <f t="shared" ref="L24:L27" si="19">SUM(M24:R24)</f>
        <v>-78.36</v>
      </c>
      <c r="M24" s="62">
        <f t="shared" ref="M24:M29" si="20">D24-H24</f>
        <v>6.47999999999999</v>
      </c>
      <c r="N24" s="78"/>
      <c r="O24" s="62"/>
      <c r="P24" s="62"/>
      <c r="Q24" s="78"/>
      <c r="R24" s="78">
        <f t="shared" si="15"/>
        <v>-84.84</v>
      </c>
    </row>
    <row r="25" s="67" customFormat="1" ht="20" customHeight="1" spans="1:18">
      <c r="A25" s="84" t="s">
        <v>38</v>
      </c>
      <c r="B25" s="48" t="s">
        <v>39</v>
      </c>
      <c r="C25" s="50">
        <f t="shared" si="0"/>
        <v>558.92</v>
      </c>
      <c r="D25" s="49">
        <v>82.52</v>
      </c>
      <c r="E25" s="49"/>
      <c r="F25" s="62">
        <v>476.4</v>
      </c>
      <c r="G25" s="49">
        <f t="shared" si="1"/>
        <v>598.1</v>
      </c>
      <c r="H25" s="49">
        <v>104.2</v>
      </c>
      <c r="I25" s="49">
        <v>0.1</v>
      </c>
      <c r="J25" s="49">
        <v>493.8</v>
      </c>
      <c r="K25" s="49"/>
      <c r="L25" s="49">
        <f t="shared" si="19"/>
        <v>-39.18</v>
      </c>
      <c r="M25" s="62"/>
      <c r="N25" s="78">
        <f t="shared" si="17"/>
        <v>-21.68</v>
      </c>
      <c r="O25" s="62"/>
      <c r="P25" s="62">
        <f>E25-I25</f>
        <v>-0.1</v>
      </c>
      <c r="Q25" s="78"/>
      <c r="R25" s="78">
        <f t="shared" si="15"/>
        <v>-17.4</v>
      </c>
    </row>
    <row r="26" s="67" customFormat="1" ht="20" customHeight="1" spans="1:18">
      <c r="A26" s="84" t="s">
        <v>40</v>
      </c>
      <c r="B26" s="48" t="s">
        <v>41</v>
      </c>
      <c r="C26" s="50">
        <f t="shared" si="0"/>
        <v>525.79</v>
      </c>
      <c r="D26" s="49">
        <v>59.32</v>
      </c>
      <c r="E26" s="49"/>
      <c r="F26" s="62">
        <v>466.47</v>
      </c>
      <c r="G26" s="49">
        <f t="shared" si="1"/>
        <v>498.6</v>
      </c>
      <c r="H26" s="49">
        <v>56</v>
      </c>
      <c r="I26" s="49"/>
      <c r="J26" s="49">
        <v>442.6</v>
      </c>
      <c r="K26" s="49">
        <f t="shared" si="16"/>
        <v>27.19</v>
      </c>
      <c r="L26" s="49"/>
      <c r="M26" s="62">
        <f t="shared" si="20"/>
        <v>3.32</v>
      </c>
      <c r="N26" s="78"/>
      <c r="O26" s="62"/>
      <c r="P26" s="62"/>
      <c r="Q26" s="78">
        <f t="shared" si="18"/>
        <v>23.87</v>
      </c>
      <c r="R26" s="78"/>
    </row>
    <row r="27" s="67" customFormat="1" ht="20" customHeight="1" spans="1:18">
      <c r="A27" s="84" t="s">
        <v>42</v>
      </c>
      <c r="B27" s="48" t="s">
        <v>43</v>
      </c>
      <c r="C27" s="50">
        <f t="shared" si="0"/>
        <v>324.27</v>
      </c>
      <c r="D27" s="49">
        <v>10.72</v>
      </c>
      <c r="E27" s="49">
        <v>0.97</v>
      </c>
      <c r="F27" s="62">
        <v>312.58</v>
      </c>
      <c r="G27" s="49">
        <f t="shared" si="1"/>
        <v>337.4</v>
      </c>
      <c r="H27" s="49">
        <v>38.1</v>
      </c>
      <c r="I27" s="49">
        <v>1</v>
      </c>
      <c r="J27" s="49">
        <v>298.3</v>
      </c>
      <c r="K27" s="49"/>
      <c r="L27" s="49">
        <f t="shared" si="19"/>
        <v>-13.13</v>
      </c>
      <c r="M27" s="62"/>
      <c r="N27" s="78">
        <f t="shared" si="17"/>
        <v>-27.38</v>
      </c>
      <c r="O27" s="62"/>
      <c r="P27" s="62">
        <f>E27-I27</f>
        <v>-0.03</v>
      </c>
      <c r="Q27" s="78">
        <f t="shared" si="18"/>
        <v>14.28</v>
      </c>
      <c r="R27" s="78"/>
    </row>
    <row r="28" s="67" customFormat="1" ht="20" customHeight="1" spans="1:18">
      <c r="A28" s="84" t="s">
        <v>44</v>
      </c>
      <c r="B28" s="48" t="s">
        <v>45</v>
      </c>
      <c r="C28" s="50">
        <f t="shared" si="0"/>
        <v>624</v>
      </c>
      <c r="D28" s="49">
        <v>124.36</v>
      </c>
      <c r="E28" s="49"/>
      <c r="F28" s="62">
        <v>499.64</v>
      </c>
      <c r="G28" s="49">
        <f t="shared" si="1"/>
        <v>608.1</v>
      </c>
      <c r="H28" s="49">
        <v>115.3</v>
      </c>
      <c r="I28" s="49"/>
      <c r="J28" s="49">
        <v>492.8</v>
      </c>
      <c r="K28" s="49">
        <f t="shared" si="16"/>
        <v>15.9</v>
      </c>
      <c r="L28" s="49"/>
      <c r="M28" s="62">
        <f t="shared" si="20"/>
        <v>9.06</v>
      </c>
      <c r="N28" s="78"/>
      <c r="O28" s="62"/>
      <c r="P28" s="62"/>
      <c r="Q28" s="78">
        <f t="shared" si="18"/>
        <v>6.83999999999997</v>
      </c>
      <c r="R28" s="78"/>
    </row>
    <row r="29" s="67" customFormat="1" ht="20" customHeight="1" spans="1:18">
      <c r="A29" s="84" t="s">
        <v>46</v>
      </c>
      <c r="B29" s="48" t="s">
        <v>47</v>
      </c>
      <c r="C29" s="50">
        <f t="shared" si="0"/>
        <v>356.29</v>
      </c>
      <c r="D29" s="49">
        <v>71.58</v>
      </c>
      <c r="E29" s="49"/>
      <c r="F29" s="62">
        <v>284.71</v>
      </c>
      <c r="G29" s="49">
        <f t="shared" si="1"/>
        <v>338.6</v>
      </c>
      <c r="H29" s="49">
        <v>62</v>
      </c>
      <c r="I29" s="49"/>
      <c r="J29" s="49">
        <v>276.6</v>
      </c>
      <c r="K29" s="49">
        <f t="shared" si="16"/>
        <v>17.69</v>
      </c>
      <c r="L29" s="49"/>
      <c r="M29" s="62">
        <f t="shared" si="20"/>
        <v>9.58</v>
      </c>
      <c r="N29" s="78"/>
      <c r="O29" s="62"/>
      <c r="P29" s="62"/>
      <c r="Q29" s="78">
        <f t="shared" si="18"/>
        <v>8.10999999999996</v>
      </c>
      <c r="R29" s="78"/>
    </row>
    <row r="30" s="67" customFormat="1" ht="20" customHeight="1" spans="1:18">
      <c r="A30" s="84" t="s">
        <v>48</v>
      </c>
      <c r="B30" s="48" t="s">
        <v>49</v>
      </c>
      <c r="C30" s="50">
        <f t="shared" si="0"/>
        <v>427.27</v>
      </c>
      <c r="D30" s="49">
        <v>76.71</v>
      </c>
      <c r="E30" s="49"/>
      <c r="F30" s="62">
        <v>350.56</v>
      </c>
      <c r="G30" s="49">
        <f t="shared" si="1"/>
        <v>441.7</v>
      </c>
      <c r="H30" s="49">
        <v>82.6</v>
      </c>
      <c r="I30" s="49"/>
      <c r="J30" s="49">
        <v>359.1</v>
      </c>
      <c r="K30" s="49"/>
      <c r="L30" s="49">
        <f>SUM(M30:R30)</f>
        <v>-14.43</v>
      </c>
      <c r="M30" s="62"/>
      <c r="N30" s="78">
        <f t="shared" ref="N30:N33" si="21">D30-H30</f>
        <v>-5.89</v>
      </c>
      <c r="O30" s="62"/>
      <c r="P30" s="62"/>
      <c r="Q30" s="78"/>
      <c r="R30" s="78">
        <f>F30-J30</f>
        <v>-8.54000000000002</v>
      </c>
    </row>
    <row r="31" s="67" customFormat="1" ht="20" customHeight="1" spans="1:18">
      <c r="A31" s="84" t="s">
        <v>50</v>
      </c>
      <c r="B31" s="51" t="s">
        <v>51</v>
      </c>
      <c r="C31" s="50">
        <f t="shared" si="0"/>
        <v>24.48</v>
      </c>
      <c r="D31" s="49">
        <v>8.84</v>
      </c>
      <c r="E31" s="49"/>
      <c r="F31" s="62">
        <v>15.64</v>
      </c>
      <c r="G31" s="49">
        <f t="shared" si="1"/>
        <v>23.1</v>
      </c>
      <c r="H31" s="49">
        <v>9.3</v>
      </c>
      <c r="I31" s="49"/>
      <c r="J31" s="49">
        <v>13.8</v>
      </c>
      <c r="K31" s="49">
        <f t="shared" ref="K31:K34" si="22">SUM(M31:R31)</f>
        <v>1.38</v>
      </c>
      <c r="L31" s="49"/>
      <c r="M31" s="62"/>
      <c r="N31" s="78">
        <f t="shared" si="21"/>
        <v>-0.460000000000001</v>
      </c>
      <c r="O31" s="62"/>
      <c r="P31" s="62"/>
      <c r="Q31" s="78">
        <f t="shared" ref="Q31:Q34" si="23">F31-J31</f>
        <v>1.84</v>
      </c>
      <c r="R31" s="78"/>
    </row>
    <row r="32" s="67" customFormat="1" ht="20" customHeight="1" spans="1:18">
      <c r="A32" s="48" t="s">
        <v>52</v>
      </c>
      <c r="B32" s="48" t="s">
        <v>53</v>
      </c>
      <c r="C32" s="50">
        <f t="shared" si="0"/>
        <v>3204.12</v>
      </c>
      <c r="D32" s="49">
        <v>743.95</v>
      </c>
      <c r="E32" s="49">
        <v>1.35</v>
      </c>
      <c r="F32" s="62">
        <v>2458.82</v>
      </c>
      <c r="G32" s="49">
        <f t="shared" si="1"/>
        <v>3201.1</v>
      </c>
      <c r="H32" s="49">
        <v>757.4</v>
      </c>
      <c r="I32" s="49">
        <v>1.8</v>
      </c>
      <c r="J32" s="49">
        <v>2441.9</v>
      </c>
      <c r="K32" s="62">
        <f t="shared" ref="K32:R32" si="24">SUM(K33:K39)</f>
        <v>69.61</v>
      </c>
      <c r="L32" s="62">
        <f t="shared" si="24"/>
        <v>-66.59</v>
      </c>
      <c r="M32" s="62">
        <f t="shared" si="24"/>
        <v>26.33</v>
      </c>
      <c r="N32" s="62">
        <f t="shared" si="24"/>
        <v>-39.78</v>
      </c>
      <c r="O32" s="62">
        <f t="shared" si="24"/>
        <v>0</v>
      </c>
      <c r="P32" s="62">
        <f t="shared" si="24"/>
        <v>-0.45</v>
      </c>
      <c r="Q32" s="62">
        <f t="shared" si="24"/>
        <v>53.27</v>
      </c>
      <c r="R32" s="62">
        <f t="shared" si="24"/>
        <v>-36.35</v>
      </c>
    </row>
    <row r="33" s="67" customFormat="1" ht="20" customHeight="1" spans="1:18">
      <c r="A33" s="84" t="s">
        <v>54</v>
      </c>
      <c r="B33" s="48" t="s">
        <v>55</v>
      </c>
      <c r="C33" s="50">
        <f t="shared" si="0"/>
        <v>1308.55</v>
      </c>
      <c r="D33" s="49">
        <v>7.66</v>
      </c>
      <c r="E33" s="49"/>
      <c r="F33" s="62">
        <v>1300.89</v>
      </c>
      <c r="G33" s="49">
        <f t="shared" si="1"/>
        <v>1301</v>
      </c>
      <c r="H33" s="49">
        <v>8.6</v>
      </c>
      <c r="I33" s="49"/>
      <c r="J33" s="49">
        <v>1292.4</v>
      </c>
      <c r="K33" s="49">
        <f t="shared" si="22"/>
        <v>7.55000000000001</v>
      </c>
      <c r="L33" s="49"/>
      <c r="M33" s="62"/>
      <c r="N33" s="78">
        <f t="shared" si="21"/>
        <v>-0.94</v>
      </c>
      <c r="O33" s="62"/>
      <c r="P33" s="62"/>
      <c r="Q33" s="78">
        <f t="shared" si="23"/>
        <v>8.49000000000001</v>
      </c>
      <c r="R33" s="78"/>
    </row>
    <row r="34" s="67" customFormat="1" ht="20" customHeight="1" spans="1:18">
      <c r="A34" s="84" t="s">
        <v>56</v>
      </c>
      <c r="B34" s="48" t="s">
        <v>57</v>
      </c>
      <c r="C34" s="50">
        <f t="shared" si="0"/>
        <v>317.06</v>
      </c>
      <c r="D34" s="49">
        <v>154.83</v>
      </c>
      <c r="E34" s="49"/>
      <c r="F34" s="62">
        <v>162.23</v>
      </c>
      <c r="G34" s="49">
        <f t="shared" si="1"/>
        <v>303.4</v>
      </c>
      <c r="H34" s="49">
        <v>145.2</v>
      </c>
      <c r="I34" s="49"/>
      <c r="J34" s="49">
        <v>158.2</v>
      </c>
      <c r="K34" s="49">
        <f t="shared" si="22"/>
        <v>13.66</v>
      </c>
      <c r="L34" s="49"/>
      <c r="M34" s="62">
        <f t="shared" ref="M34:M38" si="25">D34-H34</f>
        <v>9.63000000000002</v>
      </c>
      <c r="N34" s="78"/>
      <c r="O34" s="62"/>
      <c r="P34" s="62"/>
      <c r="Q34" s="78">
        <f t="shared" si="23"/>
        <v>4.03</v>
      </c>
      <c r="R34" s="78"/>
    </row>
    <row r="35" s="67" customFormat="1" ht="20" customHeight="1" spans="1:18">
      <c r="A35" s="84" t="s">
        <v>58</v>
      </c>
      <c r="B35" s="48" t="s">
        <v>59</v>
      </c>
      <c r="C35" s="50">
        <f t="shared" si="0"/>
        <v>274.27</v>
      </c>
      <c r="D35" s="49">
        <v>140.67</v>
      </c>
      <c r="E35" s="49"/>
      <c r="F35" s="62">
        <v>133.6</v>
      </c>
      <c r="G35" s="49">
        <f t="shared" si="1"/>
        <v>285.9</v>
      </c>
      <c r="H35" s="49">
        <v>149</v>
      </c>
      <c r="I35" s="49"/>
      <c r="J35" s="49">
        <v>136.9</v>
      </c>
      <c r="K35" s="49"/>
      <c r="L35" s="49">
        <f t="shared" ref="L35:L39" si="26">SUM(M35:R35)</f>
        <v>-11.63</v>
      </c>
      <c r="M35" s="62"/>
      <c r="N35" s="78">
        <f t="shared" ref="N35:N39" si="27">D35-H35</f>
        <v>-8.33000000000001</v>
      </c>
      <c r="O35" s="62"/>
      <c r="P35" s="62"/>
      <c r="Q35" s="78"/>
      <c r="R35" s="78">
        <f>F35-J35</f>
        <v>-3.30000000000001</v>
      </c>
    </row>
    <row r="36" s="67" customFormat="1" ht="20" customHeight="1" spans="1:18">
      <c r="A36" s="84" t="s">
        <v>60</v>
      </c>
      <c r="B36" s="48" t="s">
        <v>61</v>
      </c>
      <c r="C36" s="50">
        <f t="shared" si="0"/>
        <v>383.18</v>
      </c>
      <c r="D36" s="49">
        <v>151.02</v>
      </c>
      <c r="E36" s="49"/>
      <c r="F36" s="62">
        <v>232.16</v>
      </c>
      <c r="G36" s="49">
        <f t="shared" si="1"/>
        <v>363</v>
      </c>
      <c r="H36" s="49">
        <v>147.7</v>
      </c>
      <c r="I36" s="49"/>
      <c r="J36" s="49">
        <v>215.3</v>
      </c>
      <c r="K36" s="49">
        <f t="shared" ref="K36:K43" si="28">SUM(M36:R36)</f>
        <v>20.18</v>
      </c>
      <c r="L36" s="49"/>
      <c r="M36" s="62">
        <f t="shared" si="25"/>
        <v>3.32000000000002</v>
      </c>
      <c r="N36" s="78"/>
      <c r="O36" s="62"/>
      <c r="P36" s="62"/>
      <c r="Q36" s="78">
        <f t="shared" ref="Q36:Q38" si="29">F36-J36</f>
        <v>16.86</v>
      </c>
      <c r="R36" s="78"/>
    </row>
    <row r="37" s="67" customFormat="1" ht="20" customHeight="1" spans="1:18">
      <c r="A37" s="84" t="s">
        <v>62</v>
      </c>
      <c r="B37" s="48" t="s">
        <v>63</v>
      </c>
      <c r="C37" s="50">
        <f t="shared" si="0"/>
        <v>279.89</v>
      </c>
      <c r="D37" s="49">
        <v>138.89</v>
      </c>
      <c r="E37" s="49">
        <v>1.35</v>
      </c>
      <c r="F37" s="62">
        <v>139.65</v>
      </c>
      <c r="G37" s="49">
        <f t="shared" si="1"/>
        <v>296.7</v>
      </c>
      <c r="H37" s="49">
        <v>164.3</v>
      </c>
      <c r="I37" s="49">
        <v>1.8</v>
      </c>
      <c r="J37" s="49">
        <v>130.6</v>
      </c>
      <c r="K37" s="49"/>
      <c r="L37" s="49">
        <f t="shared" si="26"/>
        <v>-16.81</v>
      </c>
      <c r="M37" s="62"/>
      <c r="N37" s="78">
        <f t="shared" si="27"/>
        <v>-25.41</v>
      </c>
      <c r="O37" s="62"/>
      <c r="P37" s="62">
        <f>E37-I37</f>
        <v>-0.45</v>
      </c>
      <c r="Q37" s="78">
        <f t="shared" si="29"/>
        <v>9.05000000000001</v>
      </c>
      <c r="R37" s="78"/>
    </row>
    <row r="38" s="67" customFormat="1" ht="20" customHeight="1" spans="1:18">
      <c r="A38" s="84" t="s">
        <v>64</v>
      </c>
      <c r="B38" s="48" t="s">
        <v>65</v>
      </c>
      <c r="C38" s="50">
        <f t="shared" si="0"/>
        <v>472.02</v>
      </c>
      <c r="D38" s="49">
        <v>136.88</v>
      </c>
      <c r="E38" s="49"/>
      <c r="F38" s="62">
        <v>335.14</v>
      </c>
      <c r="G38" s="49">
        <f t="shared" si="1"/>
        <v>443.8</v>
      </c>
      <c r="H38" s="49">
        <v>123.5</v>
      </c>
      <c r="I38" s="49"/>
      <c r="J38" s="49">
        <v>320.3</v>
      </c>
      <c r="K38" s="49">
        <f t="shared" si="28"/>
        <v>28.22</v>
      </c>
      <c r="L38" s="49"/>
      <c r="M38" s="62">
        <f t="shared" si="25"/>
        <v>13.38</v>
      </c>
      <c r="N38" s="78"/>
      <c r="O38" s="62"/>
      <c r="P38" s="62"/>
      <c r="Q38" s="78">
        <f t="shared" si="29"/>
        <v>14.84</v>
      </c>
      <c r="R38" s="78"/>
    </row>
    <row r="39" s="67" customFormat="1" ht="24" customHeight="1" spans="1:18">
      <c r="A39" s="84" t="s">
        <v>66</v>
      </c>
      <c r="B39" s="48" t="s">
        <v>67</v>
      </c>
      <c r="C39" s="50">
        <f t="shared" si="0"/>
        <v>169.15</v>
      </c>
      <c r="D39" s="49">
        <v>14</v>
      </c>
      <c r="E39" s="49"/>
      <c r="F39" s="62">
        <v>155.15</v>
      </c>
      <c r="G39" s="49">
        <f t="shared" si="1"/>
        <v>207.3</v>
      </c>
      <c r="H39" s="49">
        <v>19.1</v>
      </c>
      <c r="I39" s="49"/>
      <c r="J39" s="49">
        <v>188.2</v>
      </c>
      <c r="K39" s="49"/>
      <c r="L39" s="49">
        <f t="shared" si="26"/>
        <v>-38.15</v>
      </c>
      <c r="M39" s="62"/>
      <c r="N39" s="78">
        <f t="shared" si="27"/>
        <v>-5.1</v>
      </c>
      <c r="O39" s="62"/>
      <c r="P39" s="62"/>
      <c r="Q39" s="78"/>
      <c r="R39" s="78">
        <f>F39-J39</f>
        <v>-33.05</v>
      </c>
    </row>
    <row r="40" s="67" customFormat="1" ht="20" customHeight="1" spans="1:18">
      <c r="A40" s="48" t="s">
        <v>68</v>
      </c>
      <c r="B40" s="48" t="s">
        <v>69</v>
      </c>
      <c r="C40" s="50">
        <f t="shared" si="0"/>
        <v>3203.27</v>
      </c>
      <c r="D40" s="49">
        <v>469.95</v>
      </c>
      <c r="E40" s="49">
        <v>61.09</v>
      </c>
      <c r="F40" s="62">
        <v>2672.23</v>
      </c>
      <c r="G40" s="49">
        <f t="shared" si="1"/>
        <v>2995.7</v>
      </c>
      <c r="H40" s="49">
        <v>426.2</v>
      </c>
      <c r="I40" s="49">
        <v>51.6</v>
      </c>
      <c r="J40" s="49">
        <v>2517.9</v>
      </c>
      <c r="K40" s="62">
        <f t="shared" ref="K40:R40" si="30">SUM(K41:K47)</f>
        <v>243.99</v>
      </c>
      <c r="L40" s="62">
        <f t="shared" si="30"/>
        <v>-36.42</v>
      </c>
      <c r="M40" s="62">
        <f t="shared" si="30"/>
        <v>65.08</v>
      </c>
      <c r="N40" s="62">
        <f t="shared" si="30"/>
        <v>-21.33</v>
      </c>
      <c r="O40" s="62">
        <f t="shared" si="30"/>
        <v>14.9</v>
      </c>
      <c r="P40" s="62">
        <f t="shared" si="30"/>
        <v>-5.41</v>
      </c>
      <c r="Q40" s="62">
        <f t="shared" si="30"/>
        <v>169.42</v>
      </c>
      <c r="R40" s="62">
        <f t="shared" si="30"/>
        <v>-15.09</v>
      </c>
    </row>
    <row r="41" s="67" customFormat="1" ht="20" customHeight="1" spans="1:18">
      <c r="A41" s="84" t="s">
        <v>70</v>
      </c>
      <c r="B41" s="48" t="s">
        <v>71</v>
      </c>
      <c r="C41" s="50">
        <f t="shared" si="0"/>
        <v>1511.8</v>
      </c>
      <c r="D41" s="49">
        <v>92.46</v>
      </c>
      <c r="E41" s="49">
        <v>35.16</v>
      </c>
      <c r="F41" s="62">
        <v>1384.18</v>
      </c>
      <c r="G41" s="49">
        <f t="shared" si="1"/>
        <v>1289.6</v>
      </c>
      <c r="H41" s="49">
        <v>34.3</v>
      </c>
      <c r="I41" s="49">
        <v>23.6</v>
      </c>
      <c r="J41" s="49">
        <v>1231.7</v>
      </c>
      <c r="K41" s="49">
        <f t="shared" si="28"/>
        <v>222.2</v>
      </c>
      <c r="L41" s="49"/>
      <c r="M41" s="62">
        <f t="shared" ref="M41:M43" si="31">D41-H41</f>
        <v>58.16</v>
      </c>
      <c r="N41" s="78"/>
      <c r="O41" s="62">
        <f>E41-I41</f>
        <v>11.56</v>
      </c>
      <c r="P41" s="62"/>
      <c r="Q41" s="78">
        <f t="shared" ref="Q41:Q43" si="32">F41-J41</f>
        <v>152.48</v>
      </c>
      <c r="R41" s="78"/>
    </row>
    <row r="42" s="67" customFormat="1" ht="20" customHeight="1" spans="1:18">
      <c r="A42" s="84" t="s">
        <v>72</v>
      </c>
      <c r="B42" s="48" t="s">
        <v>73</v>
      </c>
      <c r="C42" s="50">
        <f t="shared" si="0"/>
        <v>270.26</v>
      </c>
      <c r="D42" s="49">
        <v>136.64</v>
      </c>
      <c r="E42" s="49"/>
      <c r="F42" s="62">
        <v>133.62</v>
      </c>
      <c r="G42" s="49">
        <f t="shared" si="1"/>
        <v>265.3</v>
      </c>
      <c r="H42" s="49">
        <v>136.2</v>
      </c>
      <c r="I42" s="49"/>
      <c r="J42" s="49">
        <v>129.1</v>
      </c>
      <c r="K42" s="49">
        <f t="shared" si="28"/>
        <v>4.96000000000001</v>
      </c>
      <c r="L42" s="49"/>
      <c r="M42" s="62">
        <f t="shared" si="31"/>
        <v>0.439999999999998</v>
      </c>
      <c r="N42" s="78"/>
      <c r="O42" s="62"/>
      <c r="P42" s="62"/>
      <c r="Q42" s="78">
        <f t="shared" si="32"/>
        <v>4.52000000000001</v>
      </c>
      <c r="R42" s="78"/>
    </row>
    <row r="43" s="67" customFormat="1" ht="20" customHeight="1" spans="1:18">
      <c r="A43" s="84" t="s">
        <v>74</v>
      </c>
      <c r="B43" s="48" t="s">
        <v>75</v>
      </c>
      <c r="C43" s="50">
        <f t="shared" si="0"/>
        <v>161.53</v>
      </c>
      <c r="D43" s="49">
        <v>53.68</v>
      </c>
      <c r="E43" s="49">
        <v>10.49</v>
      </c>
      <c r="F43" s="62">
        <v>97.36</v>
      </c>
      <c r="G43" s="49">
        <f t="shared" si="1"/>
        <v>144.7</v>
      </c>
      <c r="H43" s="49">
        <v>47.2</v>
      </c>
      <c r="I43" s="49">
        <v>11.9</v>
      </c>
      <c r="J43" s="49">
        <v>85.6</v>
      </c>
      <c r="K43" s="49">
        <f t="shared" si="28"/>
        <v>16.83</v>
      </c>
      <c r="L43" s="49"/>
      <c r="M43" s="62">
        <f t="shared" si="31"/>
        <v>6.48</v>
      </c>
      <c r="N43" s="78"/>
      <c r="O43" s="62"/>
      <c r="P43" s="62">
        <f t="shared" ref="P43:P46" si="33">E43-I43</f>
        <v>-1.41</v>
      </c>
      <c r="Q43" s="78">
        <f t="shared" si="32"/>
        <v>11.76</v>
      </c>
      <c r="R43" s="78"/>
    </row>
    <row r="44" s="67" customFormat="1" ht="20" customHeight="1" spans="1:18">
      <c r="A44" s="84" t="s">
        <v>76</v>
      </c>
      <c r="B44" s="48" t="s">
        <v>77</v>
      </c>
      <c r="C44" s="50">
        <f t="shared" si="0"/>
        <v>230.28</v>
      </c>
      <c r="D44" s="49">
        <v>64.72</v>
      </c>
      <c r="E44" s="49">
        <v>7.5</v>
      </c>
      <c r="F44" s="62">
        <v>158.06</v>
      </c>
      <c r="G44" s="49">
        <f t="shared" si="1"/>
        <v>236.4</v>
      </c>
      <c r="H44" s="49">
        <v>66.5</v>
      </c>
      <c r="I44" s="49">
        <v>11.3</v>
      </c>
      <c r="J44" s="49">
        <v>158.6</v>
      </c>
      <c r="K44" s="49"/>
      <c r="L44" s="49">
        <f t="shared" ref="L44:L47" si="34">SUM(M44:R44)</f>
        <v>-6.11999999999999</v>
      </c>
      <c r="M44" s="62"/>
      <c r="N44" s="78">
        <f t="shared" ref="N44:N47" si="35">D44-H44</f>
        <v>-1.78</v>
      </c>
      <c r="O44" s="62"/>
      <c r="P44" s="62">
        <f t="shared" si="33"/>
        <v>-3.8</v>
      </c>
      <c r="Q44" s="78"/>
      <c r="R44" s="78">
        <f t="shared" ref="R44:R47" si="36">F44-J44</f>
        <v>-0.539999999999992</v>
      </c>
    </row>
    <row r="45" s="67" customFormat="1" ht="20" customHeight="1" spans="1:18">
      <c r="A45" s="84" t="s">
        <v>78</v>
      </c>
      <c r="B45" s="48" t="s">
        <v>79</v>
      </c>
      <c r="C45" s="50">
        <f t="shared" si="0"/>
        <v>73.2</v>
      </c>
      <c r="D45" s="49">
        <v>24.04</v>
      </c>
      <c r="E45" s="49"/>
      <c r="F45" s="62">
        <v>49.16</v>
      </c>
      <c r="G45" s="49">
        <f t="shared" si="1"/>
        <v>82</v>
      </c>
      <c r="H45" s="49">
        <v>33.5</v>
      </c>
      <c r="I45" s="49"/>
      <c r="J45" s="49">
        <v>48.5</v>
      </c>
      <c r="K45" s="49"/>
      <c r="L45" s="49">
        <f t="shared" si="34"/>
        <v>-8.8</v>
      </c>
      <c r="M45" s="62"/>
      <c r="N45" s="78">
        <f t="shared" si="35"/>
        <v>-9.46</v>
      </c>
      <c r="O45" s="62"/>
      <c r="P45" s="62"/>
      <c r="Q45" s="78">
        <f>F45-J45</f>
        <v>0.659999999999997</v>
      </c>
      <c r="R45" s="78"/>
    </row>
    <row r="46" s="67" customFormat="1" ht="20" customHeight="1" spans="1:18">
      <c r="A46" s="84" t="s">
        <v>80</v>
      </c>
      <c r="B46" s="48" t="s">
        <v>81</v>
      </c>
      <c r="C46" s="50">
        <f t="shared" si="0"/>
        <v>744.37</v>
      </c>
      <c r="D46" s="49">
        <v>67.26</v>
      </c>
      <c r="E46" s="49"/>
      <c r="F46" s="62">
        <v>677.11</v>
      </c>
      <c r="G46" s="49">
        <f t="shared" si="1"/>
        <v>763</v>
      </c>
      <c r="H46" s="49">
        <v>71.7</v>
      </c>
      <c r="I46" s="49">
        <v>0.2</v>
      </c>
      <c r="J46" s="49">
        <v>691.1</v>
      </c>
      <c r="K46" s="49"/>
      <c r="L46" s="49">
        <f t="shared" si="34"/>
        <v>-18.63</v>
      </c>
      <c r="M46" s="62"/>
      <c r="N46" s="78">
        <f t="shared" si="35"/>
        <v>-4.44</v>
      </c>
      <c r="O46" s="62"/>
      <c r="P46" s="62">
        <f t="shared" si="33"/>
        <v>-0.2</v>
      </c>
      <c r="Q46" s="78"/>
      <c r="R46" s="78">
        <f t="shared" si="36"/>
        <v>-13.99</v>
      </c>
    </row>
    <row r="47" s="67" customFormat="1" ht="20" customHeight="1" spans="1:18">
      <c r="A47" s="84" t="s">
        <v>82</v>
      </c>
      <c r="B47" s="48" t="s">
        <v>83</v>
      </c>
      <c r="C47" s="50">
        <f t="shared" si="0"/>
        <v>211.83</v>
      </c>
      <c r="D47" s="49">
        <v>31.15</v>
      </c>
      <c r="E47" s="49">
        <v>7.94</v>
      </c>
      <c r="F47" s="62">
        <v>172.74</v>
      </c>
      <c r="G47" s="49">
        <f t="shared" si="1"/>
        <v>214.7</v>
      </c>
      <c r="H47" s="49">
        <v>36.8</v>
      </c>
      <c r="I47" s="49">
        <v>4.6</v>
      </c>
      <c r="J47" s="49">
        <v>173.3</v>
      </c>
      <c r="K47" s="49"/>
      <c r="L47" s="49">
        <f t="shared" si="34"/>
        <v>-2.87</v>
      </c>
      <c r="M47" s="62"/>
      <c r="N47" s="78">
        <f t="shared" si="35"/>
        <v>-5.65</v>
      </c>
      <c r="O47" s="62">
        <f>E47-I47</f>
        <v>3.34</v>
      </c>
      <c r="P47" s="62"/>
      <c r="Q47" s="78"/>
      <c r="R47" s="78">
        <f t="shared" si="36"/>
        <v>-0.560000000000002</v>
      </c>
    </row>
    <row r="48" s="67" customFormat="1" ht="20" customHeight="1" spans="1:18">
      <c r="A48" s="48" t="s">
        <v>84</v>
      </c>
      <c r="B48" s="48" t="s">
        <v>85</v>
      </c>
      <c r="C48" s="50">
        <f t="shared" si="0"/>
        <v>3054.78</v>
      </c>
      <c r="D48" s="49">
        <v>1006.4</v>
      </c>
      <c r="E48" s="49"/>
      <c r="F48" s="62">
        <v>2048.38</v>
      </c>
      <c r="G48" s="49">
        <f t="shared" si="1"/>
        <v>2926.8</v>
      </c>
      <c r="H48" s="49">
        <v>981.8</v>
      </c>
      <c r="I48" s="49">
        <v>0</v>
      </c>
      <c r="J48" s="49">
        <v>1945</v>
      </c>
      <c r="K48" s="62">
        <f t="shared" ref="K48:N48" si="37">SUM(K49:K52)</f>
        <v>159.1</v>
      </c>
      <c r="L48" s="62">
        <f t="shared" si="37"/>
        <v>-31.12</v>
      </c>
      <c r="M48" s="62">
        <f t="shared" si="37"/>
        <v>53.18</v>
      </c>
      <c r="N48" s="62">
        <f t="shared" si="37"/>
        <v>-28.58</v>
      </c>
      <c r="O48" s="62">
        <v>0</v>
      </c>
      <c r="P48" s="62">
        <v>0</v>
      </c>
      <c r="Q48" s="62">
        <f>SUM(Q49:Q52)</f>
        <v>107.12</v>
      </c>
      <c r="R48" s="62">
        <f>SUM(R49:R52)</f>
        <v>-3.74000000000001</v>
      </c>
    </row>
    <row r="49" s="67" customFormat="1" ht="20" customHeight="1" spans="1:18">
      <c r="A49" s="84" t="s">
        <v>86</v>
      </c>
      <c r="B49" s="48" t="s">
        <v>87</v>
      </c>
      <c r="C49" s="50">
        <f t="shared" si="0"/>
        <v>1463.48</v>
      </c>
      <c r="D49" s="49">
        <v>180.32</v>
      </c>
      <c r="E49" s="49"/>
      <c r="F49" s="62">
        <v>1283.16</v>
      </c>
      <c r="G49" s="49">
        <f t="shared" si="1"/>
        <v>1494.6</v>
      </c>
      <c r="H49" s="49">
        <v>207.7</v>
      </c>
      <c r="I49" s="49"/>
      <c r="J49" s="49">
        <v>1286.9</v>
      </c>
      <c r="K49" s="49"/>
      <c r="L49" s="49">
        <f>SUM(M49:R49)</f>
        <v>-31.12</v>
      </c>
      <c r="M49" s="62"/>
      <c r="N49" s="78">
        <f>D49-H49</f>
        <v>-27.38</v>
      </c>
      <c r="O49" s="62"/>
      <c r="P49" s="62"/>
      <c r="Q49" s="78"/>
      <c r="R49" s="78">
        <f>F49-J49</f>
        <v>-3.74000000000001</v>
      </c>
    </row>
    <row r="50" s="67" customFormat="1" ht="20" customHeight="1" spans="1:18">
      <c r="A50" s="84" t="s">
        <v>88</v>
      </c>
      <c r="B50" s="48" t="s">
        <v>89</v>
      </c>
      <c r="C50" s="50">
        <f t="shared" si="0"/>
        <v>430.83</v>
      </c>
      <c r="D50" s="49">
        <v>297.97</v>
      </c>
      <c r="E50" s="49"/>
      <c r="F50" s="62">
        <v>132.86</v>
      </c>
      <c r="G50" s="49">
        <f t="shared" si="1"/>
        <v>405.7</v>
      </c>
      <c r="H50" s="49">
        <v>282.8</v>
      </c>
      <c r="I50" s="49"/>
      <c r="J50" s="49">
        <v>122.9</v>
      </c>
      <c r="K50" s="49">
        <f t="shared" ref="K50:K52" si="38">SUM(M50:R50)</f>
        <v>25.13</v>
      </c>
      <c r="L50" s="49"/>
      <c r="M50" s="62">
        <f t="shared" ref="M50:M54" si="39">D50-H50</f>
        <v>15.17</v>
      </c>
      <c r="N50" s="78"/>
      <c r="O50" s="62"/>
      <c r="P50" s="62"/>
      <c r="Q50" s="78">
        <f t="shared" ref="Q50:Q52" si="40">F50-J50</f>
        <v>9.96000000000001</v>
      </c>
      <c r="R50" s="78"/>
    </row>
    <row r="51" s="67" customFormat="1" ht="20" customHeight="1" spans="1:18">
      <c r="A51" s="84" t="s">
        <v>90</v>
      </c>
      <c r="B51" s="48" t="s">
        <v>91</v>
      </c>
      <c r="C51" s="50">
        <f t="shared" si="0"/>
        <v>589.9</v>
      </c>
      <c r="D51" s="49">
        <v>307.5</v>
      </c>
      <c r="E51" s="49"/>
      <c r="F51" s="62">
        <v>282.4</v>
      </c>
      <c r="G51" s="49">
        <f t="shared" si="1"/>
        <v>553</v>
      </c>
      <c r="H51" s="49">
        <v>308.7</v>
      </c>
      <c r="I51" s="49"/>
      <c r="J51" s="49">
        <v>244.3</v>
      </c>
      <c r="K51" s="49">
        <f t="shared" si="38"/>
        <v>36.9</v>
      </c>
      <c r="L51" s="49"/>
      <c r="M51" s="62"/>
      <c r="N51" s="78">
        <f t="shared" ref="N51:N56" si="41">D51-H51</f>
        <v>-1.19999999999999</v>
      </c>
      <c r="O51" s="62"/>
      <c r="P51" s="62"/>
      <c r="Q51" s="78">
        <f t="shared" si="40"/>
        <v>38.1</v>
      </c>
      <c r="R51" s="78"/>
    </row>
    <row r="52" s="67" customFormat="1" ht="20" customHeight="1" spans="1:18">
      <c r="A52" s="84" t="s">
        <v>92</v>
      </c>
      <c r="B52" s="48" t="s">
        <v>93</v>
      </c>
      <c r="C52" s="50">
        <f t="shared" si="0"/>
        <v>570.57</v>
      </c>
      <c r="D52" s="49">
        <v>220.61</v>
      </c>
      <c r="E52" s="49"/>
      <c r="F52" s="62">
        <v>349.96</v>
      </c>
      <c r="G52" s="49">
        <f t="shared" si="1"/>
        <v>473.5</v>
      </c>
      <c r="H52" s="49">
        <v>182.6</v>
      </c>
      <c r="I52" s="49"/>
      <c r="J52" s="49">
        <v>290.9</v>
      </c>
      <c r="K52" s="49">
        <f t="shared" si="38"/>
        <v>97.07</v>
      </c>
      <c r="L52" s="49"/>
      <c r="M52" s="62">
        <f t="shared" si="39"/>
        <v>38.01</v>
      </c>
      <c r="N52" s="78"/>
      <c r="O52" s="62"/>
      <c r="P52" s="62"/>
      <c r="Q52" s="78">
        <f t="shared" si="40"/>
        <v>59.06</v>
      </c>
      <c r="R52" s="78"/>
    </row>
    <row r="53" s="67" customFormat="1" ht="20" customHeight="1" spans="1:18">
      <c r="A53" s="48" t="s">
        <v>94</v>
      </c>
      <c r="B53" s="48" t="s">
        <v>95</v>
      </c>
      <c r="C53" s="50">
        <f t="shared" si="0"/>
        <v>1380.49</v>
      </c>
      <c r="D53" s="49">
        <v>84.82</v>
      </c>
      <c r="E53" s="49">
        <v>0.49</v>
      </c>
      <c r="F53" s="62">
        <v>1295.18</v>
      </c>
      <c r="G53" s="49">
        <f t="shared" si="1"/>
        <v>1243.3</v>
      </c>
      <c r="H53" s="49">
        <v>88</v>
      </c>
      <c r="I53" s="49">
        <v>0.9</v>
      </c>
      <c r="J53" s="49">
        <v>1154.4</v>
      </c>
      <c r="K53" s="62">
        <f t="shared" ref="K53:R53" si="42">SUM(K54:K56)</f>
        <v>137.19</v>
      </c>
      <c r="L53" s="62">
        <f t="shared" si="42"/>
        <v>0</v>
      </c>
      <c r="M53" s="62">
        <f t="shared" si="42"/>
        <v>2.61</v>
      </c>
      <c r="N53" s="62">
        <f t="shared" si="42"/>
        <v>-5.79</v>
      </c>
      <c r="O53" s="62">
        <f t="shared" si="42"/>
        <v>0</v>
      </c>
      <c r="P53" s="62">
        <f t="shared" si="42"/>
        <v>-0.41</v>
      </c>
      <c r="Q53" s="62">
        <f t="shared" si="42"/>
        <v>140.78</v>
      </c>
      <c r="R53" s="62">
        <f t="shared" si="42"/>
        <v>0</v>
      </c>
    </row>
    <row r="54" s="67" customFormat="1" ht="20" customHeight="1" spans="1:18">
      <c r="A54" s="84" t="s">
        <v>96</v>
      </c>
      <c r="B54" s="48" t="s">
        <v>97</v>
      </c>
      <c r="C54" s="50">
        <f t="shared" si="0"/>
        <v>1054.19</v>
      </c>
      <c r="D54" s="49">
        <v>31.11</v>
      </c>
      <c r="E54" s="49"/>
      <c r="F54" s="62">
        <v>1023.08</v>
      </c>
      <c r="G54" s="49">
        <f t="shared" si="1"/>
        <v>964.1</v>
      </c>
      <c r="H54" s="49">
        <v>28.5</v>
      </c>
      <c r="I54" s="49"/>
      <c r="J54" s="49">
        <v>935.6</v>
      </c>
      <c r="K54" s="49">
        <f t="shared" ref="K54:K56" si="43">SUM(M54:R54)</f>
        <v>90.09</v>
      </c>
      <c r="L54" s="49"/>
      <c r="M54" s="62">
        <f t="shared" si="39"/>
        <v>2.61</v>
      </c>
      <c r="N54" s="78"/>
      <c r="O54" s="62"/>
      <c r="P54" s="62"/>
      <c r="Q54" s="78">
        <f t="shared" ref="Q54:Q56" si="44">F54-J54</f>
        <v>87.48</v>
      </c>
      <c r="R54" s="78"/>
    </row>
    <row r="55" s="67" customFormat="1" ht="20" customHeight="1" spans="1:18">
      <c r="A55" s="84" t="s">
        <v>98</v>
      </c>
      <c r="B55" s="48" t="s">
        <v>99</v>
      </c>
      <c r="C55" s="50">
        <f t="shared" si="0"/>
        <v>128.93</v>
      </c>
      <c r="D55" s="49">
        <v>25.17</v>
      </c>
      <c r="E55" s="49"/>
      <c r="F55" s="62">
        <v>103.76</v>
      </c>
      <c r="G55" s="49">
        <f t="shared" si="1"/>
        <v>125.1</v>
      </c>
      <c r="H55" s="49">
        <v>27.8</v>
      </c>
      <c r="I55" s="49"/>
      <c r="J55" s="49">
        <v>97.3</v>
      </c>
      <c r="K55" s="49">
        <f t="shared" si="43"/>
        <v>3.83000000000001</v>
      </c>
      <c r="L55" s="49"/>
      <c r="M55" s="62"/>
      <c r="N55" s="78">
        <f t="shared" si="41"/>
        <v>-2.63</v>
      </c>
      <c r="O55" s="62"/>
      <c r="P55" s="62"/>
      <c r="Q55" s="78">
        <f t="shared" si="44"/>
        <v>6.46000000000001</v>
      </c>
      <c r="R55" s="78"/>
    </row>
    <row r="56" s="67" customFormat="1" ht="20" customHeight="1" spans="1:18">
      <c r="A56" s="84" t="s">
        <v>100</v>
      </c>
      <c r="B56" s="48" t="s">
        <v>101</v>
      </c>
      <c r="C56" s="50">
        <f t="shared" si="0"/>
        <v>197.37</v>
      </c>
      <c r="D56" s="49">
        <v>28.54</v>
      </c>
      <c r="E56" s="49">
        <v>0.49</v>
      </c>
      <c r="F56" s="62">
        <v>168.34</v>
      </c>
      <c r="G56" s="49">
        <f t="shared" si="1"/>
        <v>154.1</v>
      </c>
      <c r="H56" s="49">
        <v>31.7</v>
      </c>
      <c r="I56" s="49">
        <v>0.9</v>
      </c>
      <c r="J56" s="49">
        <v>121.5</v>
      </c>
      <c r="K56" s="49">
        <f t="shared" si="43"/>
        <v>43.27</v>
      </c>
      <c r="L56" s="49"/>
      <c r="M56" s="62"/>
      <c r="N56" s="78">
        <f t="shared" si="41"/>
        <v>-3.16</v>
      </c>
      <c r="O56" s="62"/>
      <c r="P56" s="62">
        <f>E56-I56</f>
        <v>-0.41</v>
      </c>
      <c r="Q56" s="78">
        <f t="shared" si="44"/>
        <v>46.84</v>
      </c>
      <c r="R56" s="78"/>
    </row>
    <row r="57" s="67" customFormat="1" ht="20" customHeight="1" spans="1:18">
      <c r="A57" s="48" t="s">
        <v>102</v>
      </c>
      <c r="B57" s="48" t="s">
        <v>103</v>
      </c>
      <c r="C57" s="50">
        <f t="shared" si="0"/>
        <v>1862.1</v>
      </c>
      <c r="D57" s="49">
        <v>379.76</v>
      </c>
      <c r="E57" s="49"/>
      <c r="F57" s="62">
        <v>1482.34</v>
      </c>
      <c r="G57" s="49">
        <f t="shared" si="1"/>
        <v>1673.5</v>
      </c>
      <c r="H57" s="49">
        <v>313.7</v>
      </c>
      <c r="I57" s="49">
        <v>0</v>
      </c>
      <c r="J57" s="49">
        <v>1359.8</v>
      </c>
      <c r="K57" s="62">
        <f t="shared" ref="K57:N57" si="45">SUM(K58:K62)</f>
        <v>206.73</v>
      </c>
      <c r="L57" s="62">
        <f t="shared" si="45"/>
        <v>-18.13</v>
      </c>
      <c r="M57" s="62">
        <f t="shared" si="45"/>
        <v>69.87</v>
      </c>
      <c r="N57" s="62">
        <f t="shared" si="45"/>
        <v>-3.81</v>
      </c>
      <c r="O57" s="62">
        <v>0</v>
      </c>
      <c r="P57" s="62">
        <v>0</v>
      </c>
      <c r="Q57" s="62">
        <f>SUM(Q58:Q62)</f>
        <v>136.86</v>
      </c>
      <c r="R57" s="62">
        <f>SUM(R58:R62)</f>
        <v>-14.32</v>
      </c>
    </row>
    <row r="58" s="67" customFormat="1" ht="20" customHeight="1" spans="1:18">
      <c r="A58" s="84" t="s">
        <v>104</v>
      </c>
      <c r="B58" s="48" t="s">
        <v>105</v>
      </c>
      <c r="C58" s="50">
        <f t="shared" si="0"/>
        <v>625.88</v>
      </c>
      <c r="D58" s="49">
        <v>48.56</v>
      </c>
      <c r="E58" s="49"/>
      <c r="F58" s="62">
        <v>577.32</v>
      </c>
      <c r="G58" s="49">
        <f t="shared" si="1"/>
        <v>548.6</v>
      </c>
      <c r="H58" s="49">
        <v>27.3</v>
      </c>
      <c r="I58" s="49"/>
      <c r="J58" s="49">
        <v>521.3</v>
      </c>
      <c r="K58" s="49">
        <f t="shared" ref="K58:K60" si="46">SUM(M58:R58)</f>
        <v>77.2800000000001</v>
      </c>
      <c r="L58" s="49"/>
      <c r="M58" s="62">
        <f t="shared" ref="M58:M60" si="47">D58-H58</f>
        <v>21.26</v>
      </c>
      <c r="N58" s="78"/>
      <c r="O58" s="62"/>
      <c r="P58" s="62"/>
      <c r="Q58" s="78">
        <f t="shared" ref="Q58:Q60" si="48">F58-J58</f>
        <v>56.0200000000001</v>
      </c>
      <c r="R58" s="78"/>
    </row>
    <row r="59" s="67" customFormat="1" ht="20" customHeight="1" spans="1:18">
      <c r="A59" s="84" t="s">
        <v>106</v>
      </c>
      <c r="B59" s="48" t="s">
        <v>107</v>
      </c>
      <c r="C59" s="50">
        <f t="shared" si="0"/>
        <v>299.21</v>
      </c>
      <c r="D59" s="49">
        <v>111.93</v>
      </c>
      <c r="E59" s="49"/>
      <c r="F59" s="62">
        <v>187.28</v>
      </c>
      <c r="G59" s="49">
        <f t="shared" si="1"/>
        <v>275.5</v>
      </c>
      <c r="H59" s="49">
        <v>103.5</v>
      </c>
      <c r="I59" s="49"/>
      <c r="J59" s="49">
        <v>172</v>
      </c>
      <c r="K59" s="49">
        <f t="shared" si="46"/>
        <v>23.71</v>
      </c>
      <c r="L59" s="49"/>
      <c r="M59" s="62">
        <f t="shared" si="47"/>
        <v>8.43000000000001</v>
      </c>
      <c r="N59" s="78"/>
      <c r="O59" s="62"/>
      <c r="P59" s="62"/>
      <c r="Q59" s="78">
        <f t="shared" si="48"/>
        <v>15.28</v>
      </c>
      <c r="R59" s="78"/>
    </row>
    <row r="60" s="67" customFormat="1" ht="20" customHeight="1" spans="1:18">
      <c r="A60" s="84" t="s">
        <v>108</v>
      </c>
      <c r="B60" s="48" t="s">
        <v>109</v>
      </c>
      <c r="C60" s="50">
        <f t="shared" si="0"/>
        <v>516.14</v>
      </c>
      <c r="D60" s="49">
        <v>145.62</v>
      </c>
      <c r="E60" s="49"/>
      <c r="F60" s="62">
        <v>370.52</v>
      </c>
      <c r="G60" s="49">
        <f t="shared" si="1"/>
        <v>454.7</v>
      </c>
      <c r="H60" s="49">
        <v>112.5</v>
      </c>
      <c r="I60" s="49"/>
      <c r="J60" s="49">
        <v>342.2</v>
      </c>
      <c r="K60" s="49">
        <f t="shared" si="46"/>
        <v>61.44</v>
      </c>
      <c r="L60" s="49"/>
      <c r="M60" s="62">
        <f t="shared" si="47"/>
        <v>33.12</v>
      </c>
      <c r="N60" s="78"/>
      <c r="O60" s="62"/>
      <c r="P60" s="62"/>
      <c r="Q60" s="78">
        <f t="shared" si="48"/>
        <v>28.32</v>
      </c>
      <c r="R60" s="78"/>
    </row>
    <row r="61" s="67" customFormat="1" ht="20" customHeight="1" spans="1:18">
      <c r="A61" s="84" t="s">
        <v>110</v>
      </c>
      <c r="B61" s="48" t="s">
        <v>111</v>
      </c>
      <c r="C61" s="50">
        <f t="shared" si="0"/>
        <v>181.27</v>
      </c>
      <c r="D61" s="49">
        <v>31.29</v>
      </c>
      <c r="E61" s="49"/>
      <c r="F61" s="62">
        <v>149.98</v>
      </c>
      <c r="G61" s="49">
        <f t="shared" si="1"/>
        <v>199.4</v>
      </c>
      <c r="H61" s="49">
        <v>35.1</v>
      </c>
      <c r="I61" s="49"/>
      <c r="J61" s="49">
        <v>164.3</v>
      </c>
      <c r="K61" s="49"/>
      <c r="L61" s="49">
        <f>SUM(M61:R61)</f>
        <v>-18.13</v>
      </c>
      <c r="M61" s="62"/>
      <c r="N61" s="78">
        <f t="shared" ref="N61:N65" si="49">D61-H61</f>
        <v>-3.81</v>
      </c>
      <c r="O61" s="62"/>
      <c r="P61" s="62"/>
      <c r="Q61" s="78"/>
      <c r="R61" s="78">
        <f>F61-J61</f>
        <v>-14.32</v>
      </c>
    </row>
    <row r="62" s="67" customFormat="1" ht="20" customHeight="1" spans="1:18">
      <c r="A62" s="84" t="s">
        <v>112</v>
      </c>
      <c r="B62" s="48" t="s">
        <v>113</v>
      </c>
      <c r="C62" s="50">
        <f t="shared" si="0"/>
        <v>239.6</v>
      </c>
      <c r="D62" s="49">
        <v>42.36</v>
      </c>
      <c r="E62" s="49"/>
      <c r="F62" s="62">
        <v>197.24</v>
      </c>
      <c r="G62" s="49">
        <f t="shared" si="1"/>
        <v>195.3</v>
      </c>
      <c r="H62" s="49">
        <v>35.3</v>
      </c>
      <c r="I62" s="49"/>
      <c r="J62" s="49">
        <v>160</v>
      </c>
      <c r="K62" s="49">
        <f t="shared" ref="K62:K71" si="50">SUM(M62:R62)</f>
        <v>44.3</v>
      </c>
      <c r="L62" s="49"/>
      <c r="M62" s="62">
        <f>D62-H62</f>
        <v>7.06</v>
      </c>
      <c r="N62" s="78"/>
      <c r="O62" s="62"/>
      <c r="P62" s="62"/>
      <c r="Q62" s="78">
        <f t="shared" ref="Q62:Q71" si="51">F62-J62</f>
        <v>37.24</v>
      </c>
      <c r="R62" s="78"/>
    </row>
    <row r="63" s="67" customFormat="1" ht="20" customHeight="1" spans="1:18">
      <c r="A63" s="48" t="s">
        <v>114</v>
      </c>
      <c r="B63" s="48" t="s">
        <v>115</v>
      </c>
      <c r="C63" s="50">
        <f t="shared" si="0"/>
        <v>671.14</v>
      </c>
      <c r="D63" s="49">
        <v>154.4</v>
      </c>
      <c r="E63" s="49"/>
      <c r="F63" s="62">
        <v>516.74</v>
      </c>
      <c r="G63" s="49">
        <f t="shared" si="1"/>
        <v>744.3</v>
      </c>
      <c r="H63" s="49">
        <v>190.6</v>
      </c>
      <c r="I63" s="49">
        <v>0</v>
      </c>
      <c r="J63" s="49">
        <v>553.7</v>
      </c>
      <c r="K63" s="62">
        <f t="shared" ref="K63:R63" si="52">SUM(K64:K65)</f>
        <v>12.96</v>
      </c>
      <c r="L63" s="62">
        <f t="shared" si="52"/>
        <v>-86.12</v>
      </c>
      <c r="M63" s="62">
        <f t="shared" si="52"/>
        <v>0</v>
      </c>
      <c r="N63" s="62">
        <f t="shared" si="52"/>
        <v>-36.2</v>
      </c>
      <c r="O63" s="62">
        <f t="shared" si="52"/>
        <v>0</v>
      </c>
      <c r="P63" s="62">
        <f t="shared" si="52"/>
        <v>0</v>
      </c>
      <c r="Q63" s="62">
        <f t="shared" si="52"/>
        <v>16.58</v>
      </c>
      <c r="R63" s="62">
        <f t="shared" si="52"/>
        <v>-53.54</v>
      </c>
    </row>
    <row r="64" s="67" customFormat="1" ht="20" customHeight="1" spans="1:18">
      <c r="A64" s="84" t="s">
        <v>116</v>
      </c>
      <c r="B64" s="48" t="s">
        <v>117</v>
      </c>
      <c r="C64" s="50">
        <f t="shared" si="0"/>
        <v>509.98</v>
      </c>
      <c r="D64" s="49">
        <v>68.22</v>
      </c>
      <c r="E64" s="49"/>
      <c r="F64" s="62">
        <v>441.76</v>
      </c>
      <c r="G64" s="49">
        <f t="shared" si="1"/>
        <v>596.1</v>
      </c>
      <c r="H64" s="49">
        <v>100.8</v>
      </c>
      <c r="I64" s="49"/>
      <c r="J64" s="49">
        <v>495.3</v>
      </c>
      <c r="K64" s="49"/>
      <c r="L64" s="49">
        <f>SUM(M64:R64)</f>
        <v>-86.12</v>
      </c>
      <c r="M64" s="62"/>
      <c r="N64" s="78">
        <f t="shared" si="49"/>
        <v>-32.58</v>
      </c>
      <c r="O64" s="62"/>
      <c r="P64" s="62"/>
      <c r="Q64" s="78"/>
      <c r="R64" s="78">
        <f>F64-J64</f>
        <v>-53.54</v>
      </c>
    </row>
    <row r="65" s="67" customFormat="1" ht="20" customHeight="1" spans="1:18">
      <c r="A65" s="84" t="s">
        <v>118</v>
      </c>
      <c r="B65" s="48" t="s">
        <v>119</v>
      </c>
      <c r="C65" s="50">
        <f t="shared" si="0"/>
        <v>161.16</v>
      </c>
      <c r="D65" s="49">
        <v>86.18</v>
      </c>
      <c r="E65" s="49"/>
      <c r="F65" s="62">
        <v>74.98</v>
      </c>
      <c r="G65" s="49">
        <f t="shared" si="1"/>
        <v>148.2</v>
      </c>
      <c r="H65" s="49">
        <v>89.8</v>
      </c>
      <c r="I65" s="49"/>
      <c r="J65" s="49">
        <v>58.4</v>
      </c>
      <c r="K65" s="49">
        <f t="shared" si="50"/>
        <v>12.96</v>
      </c>
      <c r="L65" s="49"/>
      <c r="M65" s="62"/>
      <c r="N65" s="78">
        <f t="shared" si="49"/>
        <v>-3.61999999999999</v>
      </c>
      <c r="O65" s="62"/>
      <c r="P65" s="62"/>
      <c r="Q65" s="78">
        <f t="shared" si="51"/>
        <v>16.58</v>
      </c>
      <c r="R65" s="78"/>
    </row>
    <row r="66" s="67" customFormat="1" ht="20" customHeight="1" spans="1:18">
      <c r="A66" s="48" t="s">
        <v>120</v>
      </c>
      <c r="B66" s="48" t="s">
        <v>121</v>
      </c>
      <c r="C66" s="50">
        <f t="shared" si="0"/>
        <v>2883.96</v>
      </c>
      <c r="D66" s="49">
        <v>538.42</v>
      </c>
      <c r="E66" s="49">
        <v>11.12</v>
      </c>
      <c r="F66" s="62">
        <v>2334.42</v>
      </c>
      <c r="G66" s="49">
        <f t="shared" si="1"/>
        <v>2585</v>
      </c>
      <c r="H66" s="49">
        <v>481.7</v>
      </c>
      <c r="I66" s="49">
        <v>9</v>
      </c>
      <c r="J66" s="49">
        <v>2094.3</v>
      </c>
      <c r="K66" s="62">
        <f t="shared" ref="K66:R66" si="53">SUM(K67:K73)</f>
        <v>306.56</v>
      </c>
      <c r="L66" s="62">
        <f t="shared" si="53"/>
        <v>-7.59999999999999</v>
      </c>
      <c r="M66" s="62">
        <f t="shared" si="53"/>
        <v>63.94</v>
      </c>
      <c r="N66" s="62">
        <f t="shared" si="53"/>
        <v>-7.22</v>
      </c>
      <c r="O66" s="62">
        <f t="shared" si="53"/>
        <v>2.41</v>
      </c>
      <c r="P66" s="62">
        <f t="shared" si="53"/>
        <v>-0.29</v>
      </c>
      <c r="Q66" s="62">
        <f t="shared" si="53"/>
        <v>241.91</v>
      </c>
      <c r="R66" s="62">
        <f t="shared" si="53"/>
        <v>-1.78999999999999</v>
      </c>
    </row>
    <row r="67" s="67" customFormat="1" ht="20" customHeight="1" spans="1:18">
      <c r="A67" s="84" t="s">
        <v>122</v>
      </c>
      <c r="B67" s="48" t="s">
        <v>123</v>
      </c>
      <c r="C67" s="50">
        <f t="shared" si="0"/>
        <v>568.54</v>
      </c>
      <c r="D67" s="49">
        <v>35.9</v>
      </c>
      <c r="E67" s="49"/>
      <c r="F67" s="62">
        <v>532.64</v>
      </c>
      <c r="G67" s="49">
        <f t="shared" si="1"/>
        <v>560.3</v>
      </c>
      <c r="H67" s="49">
        <v>37.6</v>
      </c>
      <c r="I67" s="49"/>
      <c r="J67" s="49">
        <v>522.7</v>
      </c>
      <c r="K67" s="49">
        <f t="shared" si="50"/>
        <v>8.23999999999994</v>
      </c>
      <c r="L67" s="49"/>
      <c r="M67" s="62"/>
      <c r="N67" s="78">
        <f>D67-H67</f>
        <v>-1.7</v>
      </c>
      <c r="O67" s="62"/>
      <c r="P67" s="62"/>
      <c r="Q67" s="78">
        <f t="shared" si="51"/>
        <v>9.93999999999994</v>
      </c>
      <c r="R67" s="78"/>
    </row>
    <row r="68" s="67" customFormat="1" ht="20" customHeight="1" spans="1:18">
      <c r="A68" s="84" t="s">
        <v>124</v>
      </c>
      <c r="B68" s="48" t="s">
        <v>125</v>
      </c>
      <c r="C68" s="50">
        <f t="shared" si="0"/>
        <v>674.51</v>
      </c>
      <c r="D68" s="49">
        <v>105.32</v>
      </c>
      <c r="E68" s="49"/>
      <c r="F68" s="62">
        <v>569.19</v>
      </c>
      <c r="G68" s="49">
        <f t="shared" si="1"/>
        <v>639.6</v>
      </c>
      <c r="H68" s="49">
        <v>102.6</v>
      </c>
      <c r="I68" s="49"/>
      <c r="J68" s="49">
        <v>537</v>
      </c>
      <c r="K68" s="49">
        <f t="shared" si="50"/>
        <v>34.9100000000001</v>
      </c>
      <c r="L68" s="49"/>
      <c r="M68" s="62">
        <f t="shared" ref="M68:M71" si="54">D68-H68</f>
        <v>2.72</v>
      </c>
      <c r="N68" s="78"/>
      <c r="O68" s="62"/>
      <c r="P68" s="62"/>
      <c r="Q68" s="78">
        <f t="shared" si="51"/>
        <v>32.1900000000001</v>
      </c>
      <c r="R68" s="78"/>
    </row>
    <row r="69" s="67" customFormat="1" ht="20" customHeight="1" spans="1:18">
      <c r="A69" s="84" t="s">
        <v>126</v>
      </c>
      <c r="B69" s="48" t="s">
        <v>127</v>
      </c>
      <c r="C69" s="50">
        <f t="shared" si="0"/>
        <v>975.29</v>
      </c>
      <c r="D69" s="49">
        <v>213.07</v>
      </c>
      <c r="E69" s="49">
        <v>0.41</v>
      </c>
      <c r="F69" s="62">
        <v>761.81</v>
      </c>
      <c r="G69" s="49">
        <f t="shared" si="1"/>
        <v>770.5</v>
      </c>
      <c r="H69" s="49">
        <v>182.5</v>
      </c>
      <c r="I69" s="49">
        <v>0.4</v>
      </c>
      <c r="J69" s="49">
        <v>587.6</v>
      </c>
      <c r="K69" s="49">
        <f t="shared" si="50"/>
        <v>204.79</v>
      </c>
      <c r="L69" s="49"/>
      <c r="M69" s="62">
        <f t="shared" si="54"/>
        <v>30.57</v>
      </c>
      <c r="N69" s="78"/>
      <c r="O69" s="62">
        <f t="shared" ref="O69:O73" si="55">E69-I69</f>
        <v>0.00999999999999995</v>
      </c>
      <c r="P69" s="62"/>
      <c r="Q69" s="78">
        <f t="shared" si="51"/>
        <v>174.21</v>
      </c>
      <c r="R69" s="78"/>
    </row>
    <row r="70" s="67" customFormat="1" ht="20" customHeight="1" spans="1:18">
      <c r="A70" s="84" t="s">
        <v>128</v>
      </c>
      <c r="B70" s="48" t="s">
        <v>129</v>
      </c>
      <c r="C70" s="50">
        <f t="shared" si="0"/>
        <v>347.4</v>
      </c>
      <c r="D70" s="49">
        <v>107.4</v>
      </c>
      <c r="E70" s="49"/>
      <c r="F70" s="62">
        <v>240</v>
      </c>
      <c r="G70" s="49">
        <f t="shared" si="1"/>
        <v>324.7</v>
      </c>
      <c r="H70" s="49">
        <v>97.8</v>
      </c>
      <c r="I70" s="49"/>
      <c r="J70" s="49">
        <v>226.9</v>
      </c>
      <c r="K70" s="49">
        <f t="shared" si="50"/>
        <v>22.7</v>
      </c>
      <c r="L70" s="49"/>
      <c r="M70" s="62">
        <f t="shared" si="54"/>
        <v>9.60000000000001</v>
      </c>
      <c r="N70" s="78"/>
      <c r="O70" s="62"/>
      <c r="P70" s="62"/>
      <c r="Q70" s="78">
        <f t="shared" si="51"/>
        <v>13.1</v>
      </c>
      <c r="R70" s="78"/>
    </row>
    <row r="71" s="67" customFormat="1" ht="20" customHeight="1" spans="1:18">
      <c r="A71" s="84" t="s">
        <v>130</v>
      </c>
      <c r="B71" s="48" t="s">
        <v>131</v>
      </c>
      <c r="C71" s="50">
        <f t="shared" si="0"/>
        <v>201.18</v>
      </c>
      <c r="D71" s="49">
        <v>63.85</v>
      </c>
      <c r="E71" s="49">
        <v>5.86</v>
      </c>
      <c r="F71" s="62">
        <v>131.47</v>
      </c>
      <c r="G71" s="49">
        <f t="shared" si="1"/>
        <v>166.1</v>
      </c>
      <c r="H71" s="49">
        <v>42.8</v>
      </c>
      <c r="I71" s="49">
        <v>4.3</v>
      </c>
      <c r="J71" s="49">
        <v>119</v>
      </c>
      <c r="K71" s="49">
        <f t="shared" si="50"/>
        <v>35.08</v>
      </c>
      <c r="L71" s="49"/>
      <c r="M71" s="62">
        <f t="shared" si="54"/>
        <v>21.05</v>
      </c>
      <c r="N71" s="78"/>
      <c r="O71" s="62">
        <f t="shared" si="55"/>
        <v>1.56</v>
      </c>
      <c r="P71" s="62"/>
      <c r="Q71" s="78">
        <f t="shared" si="51"/>
        <v>12.47</v>
      </c>
      <c r="R71" s="78"/>
    </row>
    <row r="72" s="67" customFormat="1" ht="23" customHeight="1" spans="1:18">
      <c r="A72" s="84" t="s">
        <v>132</v>
      </c>
      <c r="B72" s="48" t="s">
        <v>133</v>
      </c>
      <c r="C72" s="50">
        <f t="shared" ref="C72:C104" si="56">SUM(D72:F72)</f>
        <v>112.6</v>
      </c>
      <c r="D72" s="49">
        <v>12.88</v>
      </c>
      <c r="E72" s="49">
        <v>0.41</v>
      </c>
      <c r="F72" s="62">
        <v>99.31</v>
      </c>
      <c r="G72" s="49">
        <f t="shared" ref="G72:G104" si="57">SUM(H72:J72)</f>
        <v>120.2</v>
      </c>
      <c r="H72" s="49">
        <v>18.4</v>
      </c>
      <c r="I72" s="49">
        <v>0.7</v>
      </c>
      <c r="J72" s="49">
        <v>101.1</v>
      </c>
      <c r="K72" s="49"/>
      <c r="L72" s="49">
        <f>SUM(M72:R72)</f>
        <v>-7.59999999999999</v>
      </c>
      <c r="M72" s="62"/>
      <c r="N72" s="78">
        <f t="shared" ref="N72:N76" si="58">D72-H72</f>
        <v>-5.52</v>
      </c>
      <c r="O72" s="62"/>
      <c r="P72" s="62">
        <f>E72-I72</f>
        <v>-0.29</v>
      </c>
      <c r="Q72" s="78"/>
      <c r="R72" s="78">
        <f t="shared" ref="R72:R76" si="59">F72-J72</f>
        <v>-1.78999999999999</v>
      </c>
    </row>
    <row r="73" s="67" customFormat="1" ht="20" customHeight="1" spans="1:18">
      <c r="A73" s="84" t="s">
        <v>134</v>
      </c>
      <c r="B73" s="48" t="s">
        <v>135</v>
      </c>
      <c r="C73" s="50">
        <f t="shared" si="56"/>
        <v>4.44</v>
      </c>
      <c r="D73" s="49">
        <v>0</v>
      </c>
      <c r="E73" s="49">
        <v>4.44</v>
      </c>
      <c r="F73" s="62">
        <v>0</v>
      </c>
      <c r="G73" s="49">
        <f t="shared" si="57"/>
        <v>3.6</v>
      </c>
      <c r="H73" s="49"/>
      <c r="I73" s="49">
        <v>3.6</v>
      </c>
      <c r="J73" s="49"/>
      <c r="K73" s="49">
        <f t="shared" ref="K73:K81" si="60">SUM(M73:R73)</f>
        <v>0.84</v>
      </c>
      <c r="L73" s="49"/>
      <c r="M73" s="62">
        <f t="shared" ref="M73:M81" si="61">D73-H73</f>
        <v>0</v>
      </c>
      <c r="N73" s="78">
        <f t="shared" si="58"/>
        <v>0</v>
      </c>
      <c r="O73" s="62">
        <f t="shared" si="55"/>
        <v>0.84</v>
      </c>
      <c r="P73" s="62"/>
      <c r="Q73" s="78">
        <f t="shared" ref="Q73:Q81" si="62">F73-J73</f>
        <v>0</v>
      </c>
      <c r="R73" s="78">
        <f t="shared" si="59"/>
        <v>0</v>
      </c>
    </row>
    <row r="74" s="67" customFormat="1" ht="20" customHeight="1" spans="1:18">
      <c r="A74" s="48" t="s">
        <v>136</v>
      </c>
      <c r="B74" s="48" t="s">
        <v>137</v>
      </c>
      <c r="C74" s="50">
        <f t="shared" si="56"/>
        <v>1663.95</v>
      </c>
      <c r="D74" s="49">
        <v>161.06</v>
      </c>
      <c r="E74" s="49">
        <v>0.39</v>
      </c>
      <c r="F74" s="62">
        <v>1502.5</v>
      </c>
      <c r="G74" s="49">
        <f t="shared" si="57"/>
        <v>1522.8</v>
      </c>
      <c r="H74" s="49">
        <v>152.2</v>
      </c>
      <c r="I74" s="49">
        <v>0.5</v>
      </c>
      <c r="J74" s="49">
        <v>1370.1</v>
      </c>
      <c r="K74" s="62">
        <f t="shared" ref="K74:R74" si="63">SUM(K75:K81)</f>
        <v>175.38</v>
      </c>
      <c r="L74" s="62">
        <f t="shared" si="63"/>
        <v>-34.23</v>
      </c>
      <c r="M74" s="62">
        <f t="shared" si="63"/>
        <v>22.14</v>
      </c>
      <c r="N74" s="62">
        <f t="shared" si="63"/>
        <v>-13.28</v>
      </c>
      <c r="O74" s="62">
        <f t="shared" si="63"/>
        <v>0</v>
      </c>
      <c r="P74" s="62">
        <f t="shared" si="63"/>
        <v>-0.11</v>
      </c>
      <c r="Q74" s="62">
        <f t="shared" si="63"/>
        <v>153.35</v>
      </c>
      <c r="R74" s="62">
        <f t="shared" si="63"/>
        <v>-20.95</v>
      </c>
    </row>
    <row r="75" s="67" customFormat="1" ht="20" customHeight="1" spans="1:18">
      <c r="A75" s="84" t="s">
        <v>138</v>
      </c>
      <c r="B75" s="48" t="s">
        <v>139</v>
      </c>
      <c r="C75" s="50">
        <f t="shared" si="56"/>
        <v>837.2</v>
      </c>
      <c r="D75" s="49">
        <v>23.58</v>
      </c>
      <c r="E75" s="49"/>
      <c r="F75" s="62">
        <v>813.62</v>
      </c>
      <c r="G75" s="49">
        <f t="shared" si="57"/>
        <v>749.1</v>
      </c>
      <c r="H75" s="49">
        <v>19.8</v>
      </c>
      <c r="I75" s="49"/>
      <c r="J75" s="49">
        <v>729.3</v>
      </c>
      <c r="K75" s="49">
        <f t="shared" si="60"/>
        <v>88.1000000000001</v>
      </c>
      <c r="L75" s="49"/>
      <c r="M75" s="62">
        <f t="shared" si="61"/>
        <v>3.78</v>
      </c>
      <c r="N75" s="78"/>
      <c r="O75" s="62"/>
      <c r="P75" s="62"/>
      <c r="Q75" s="78">
        <f t="shared" si="62"/>
        <v>84.32</v>
      </c>
      <c r="R75" s="78"/>
    </row>
    <row r="76" s="67" customFormat="1" ht="20" customHeight="1" spans="1:18">
      <c r="A76" s="84" t="s">
        <v>140</v>
      </c>
      <c r="B76" s="48" t="s">
        <v>141</v>
      </c>
      <c r="C76" s="50">
        <f t="shared" si="56"/>
        <v>384.87</v>
      </c>
      <c r="D76" s="49">
        <v>32.92</v>
      </c>
      <c r="E76" s="49"/>
      <c r="F76" s="62">
        <v>351.95</v>
      </c>
      <c r="G76" s="49">
        <f t="shared" si="57"/>
        <v>419.1</v>
      </c>
      <c r="H76" s="49">
        <v>46.2</v>
      </c>
      <c r="I76" s="49"/>
      <c r="J76" s="49">
        <v>372.9</v>
      </c>
      <c r="K76" s="49"/>
      <c r="L76" s="49">
        <f>SUM(M76:R76)</f>
        <v>-34.23</v>
      </c>
      <c r="M76" s="62"/>
      <c r="N76" s="78">
        <f t="shared" si="58"/>
        <v>-13.28</v>
      </c>
      <c r="O76" s="62"/>
      <c r="P76" s="62"/>
      <c r="Q76" s="78"/>
      <c r="R76" s="78">
        <f t="shared" si="59"/>
        <v>-20.95</v>
      </c>
    </row>
    <row r="77" s="67" customFormat="1" ht="20" customHeight="1" spans="1:18">
      <c r="A77" s="84" t="s">
        <v>142</v>
      </c>
      <c r="B77" s="48" t="s">
        <v>143</v>
      </c>
      <c r="C77" s="50">
        <f t="shared" si="56"/>
        <v>155.22</v>
      </c>
      <c r="D77" s="49">
        <v>41.06</v>
      </c>
      <c r="E77" s="49"/>
      <c r="F77" s="62">
        <v>114.16</v>
      </c>
      <c r="G77" s="49">
        <f t="shared" si="57"/>
        <v>142.1</v>
      </c>
      <c r="H77" s="49">
        <v>38</v>
      </c>
      <c r="I77" s="49"/>
      <c r="J77" s="49">
        <v>104.1</v>
      </c>
      <c r="K77" s="49">
        <f t="shared" si="60"/>
        <v>13.12</v>
      </c>
      <c r="L77" s="49"/>
      <c r="M77" s="62">
        <f t="shared" si="61"/>
        <v>3.06</v>
      </c>
      <c r="N77" s="78"/>
      <c r="O77" s="62"/>
      <c r="P77" s="62"/>
      <c r="Q77" s="78">
        <f t="shared" si="62"/>
        <v>10.06</v>
      </c>
      <c r="R77" s="78"/>
    </row>
    <row r="78" s="67" customFormat="1" ht="20" customHeight="1" spans="1:18">
      <c r="A78" s="84" t="s">
        <v>144</v>
      </c>
      <c r="B78" s="48" t="s">
        <v>145</v>
      </c>
      <c r="C78" s="50">
        <f t="shared" si="56"/>
        <v>37.67</v>
      </c>
      <c r="D78" s="49">
        <v>10.4</v>
      </c>
      <c r="E78" s="49"/>
      <c r="F78" s="62">
        <v>27.27</v>
      </c>
      <c r="G78" s="49">
        <f t="shared" si="57"/>
        <v>26.2</v>
      </c>
      <c r="H78" s="49">
        <v>6.1</v>
      </c>
      <c r="I78" s="49"/>
      <c r="J78" s="49">
        <v>20.1</v>
      </c>
      <c r="K78" s="49">
        <f t="shared" si="60"/>
        <v>11.47</v>
      </c>
      <c r="L78" s="49"/>
      <c r="M78" s="62">
        <f t="shared" si="61"/>
        <v>4.3</v>
      </c>
      <c r="N78" s="78"/>
      <c r="O78" s="62"/>
      <c r="P78" s="62"/>
      <c r="Q78" s="78">
        <f t="shared" si="62"/>
        <v>7.17</v>
      </c>
      <c r="R78" s="78"/>
    </row>
    <row r="79" s="67" customFormat="1" ht="20" customHeight="1" spans="1:18">
      <c r="A79" s="84" t="s">
        <v>146</v>
      </c>
      <c r="B79" s="48" t="s">
        <v>147</v>
      </c>
      <c r="C79" s="50">
        <f t="shared" si="56"/>
        <v>67.07</v>
      </c>
      <c r="D79" s="49">
        <v>11.44</v>
      </c>
      <c r="E79" s="49"/>
      <c r="F79" s="62">
        <v>55.63</v>
      </c>
      <c r="G79" s="49">
        <f t="shared" si="57"/>
        <v>39.2</v>
      </c>
      <c r="H79" s="49">
        <v>9.2</v>
      </c>
      <c r="I79" s="49"/>
      <c r="J79" s="49">
        <v>30</v>
      </c>
      <c r="K79" s="49">
        <f t="shared" si="60"/>
        <v>27.87</v>
      </c>
      <c r="L79" s="49"/>
      <c r="M79" s="62">
        <f t="shared" si="61"/>
        <v>2.24</v>
      </c>
      <c r="N79" s="78"/>
      <c r="O79" s="62"/>
      <c r="P79" s="62"/>
      <c r="Q79" s="78">
        <f t="shared" si="62"/>
        <v>25.63</v>
      </c>
      <c r="R79" s="78"/>
    </row>
    <row r="80" s="67" customFormat="1" ht="20" customHeight="1" spans="1:18">
      <c r="A80" s="84" t="s">
        <v>148</v>
      </c>
      <c r="B80" s="48" t="s">
        <v>149</v>
      </c>
      <c r="C80" s="50">
        <f t="shared" si="56"/>
        <v>52.32</v>
      </c>
      <c r="D80" s="49">
        <v>17.17</v>
      </c>
      <c r="E80" s="49"/>
      <c r="F80" s="62">
        <v>35.15</v>
      </c>
      <c r="G80" s="49">
        <f t="shared" si="57"/>
        <v>37.8</v>
      </c>
      <c r="H80" s="49">
        <v>12.8</v>
      </c>
      <c r="I80" s="49"/>
      <c r="J80" s="49">
        <v>25</v>
      </c>
      <c r="K80" s="49">
        <f t="shared" si="60"/>
        <v>14.52</v>
      </c>
      <c r="L80" s="49"/>
      <c r="M80" s="62">
        <f t="shared" si="61"/>
        <v>4.37</v>
      </c>
      <c r="N80" s="78"/>
      <c r="O80" s="62"/>
      <c r="P80" s="62"/>
      <c r="Q80" s="78">
        <f t="shared" si="62"/>
        <v>10.15</v>
      </c>
      <c r="R80" s="78"/>
    </row>
    <row r="81" s="67" customFormat="1" ht="20" customHeight="1" spans="1:18">
      <c r="A81" s="84" t="s">
        <v>150</v>
      </c>
      <c r="B81" s="48" t="s">
        <v>151</v>
      </c>
      <c r="C81" s="50">
        <f t="shared" si="56"/>
        <v>129.6</v>
      </c>
      <c r="D81" s="49">
        <v>24.49</v>
      </c>
      <c r="E81" s="49">
        <v>0.39</v>
      </c>
      <c r="F81" s="62">
        <v>104.72</v>
      </c>
      <c r="G81" s="49">
        <f t="shared" si="57"/>
        <v>109.3</v>
      </c>
      <c r="H81" s="49">
        <v>20.1</v>
      </c>
      <c r="I81" s="49">
        <v>0.5</v>
      </c>
      <c r="J81" s="49">
        <v>88.7</v>
      </c>
      <c r="K81" s="49">
        <f t="shared" si="60"/>
        <v>20.3</v>
      </c>
      <c r="L81" s="49"/>
      <c r="M81" s="62">
        <f t="shared" si="61"/>
        <v>4.39</v>
      </c>
      <c r="N81" s="78"/>
      <c r="O81" s="62"/>
      <c r="P81" s="62">
        <f>E81-I81</f>
        <v>-0.11</v>
      </c>
      <c r="Q81" s="78">
        <f t="shared" si="62"/>
        <v>16.02</v>
      </c>
      <c r="R81" s="78"/>
    </row>
    <row r="82" s="67" customFormat="1" ht="20" customHeight="1" spans="1:18">
      <c r="A82" s="48" t="s">
        <v>152</v>
      </c>
      <c r="B82" s="48" t="s">
        <v>153</v>
      </c>
      <c r="C82" s="50">
        <f t="shared" si="56"/>
        <v>2988.45</v>
      </c>
      <c r="D82" s="49">
        <v>897.27</v>
      </c>
      <c r="E82" s="49">
        <v>19.96</v>
      </c>
      <c r="F82" s="62">
        <v>2071.22</v>
      </c>
      <c r="G82" s="49">
        <f t="shared" si="57"/>
        <v>3600.8</v>
      </c>
      <c r="H82" s="49">
        <v>924.8</v>
      </c>
      <c r="I82" s="49">
        <v>22.7</v>
      </c>
      <c r="J82" s="49">
        <v>2653.3</v>
      </c>
      <c r="K82" s="62">
        <f t="shared" ref="K82:R82" si="64">SUM(K83:K87)</f>
        <v>120.7</v>
      </c>
      <c r="L82" s="62">
        <f t="shared" si="64"/>
        <v>-733.05</v>
      </c>
      <c r="M82" s="62">
        <f t="shared" si="64"/>
        <v>79.16</v>
      </c>
      <c r="N82" s="62">
        <f t="shared" si="64"/>
        <v>-106.69</v>
      </c>
      <c r="O82" s="62">
        <f t="shared" si="64"/>
        <v>0</v>
      </c>
      <c r="P82" s="62">
        <f t="shared" si="64"/>
        <v>-2.74</v>
      </c>
      <c r="Q82" s="62">
        <f t="shared" si="64"/>
        <v>49.16</v>
      </c>
      <c r="R82" s="62">
        <f t="shared" si="64"/>
        <v>-631.24</v>
      </c>
    </row>
    <row r="83" s="67" customFormat="1" ht="20" customHeight="1" spans="1:18">
      <c r="A83" s="84" t="s">
        <v>154</v>
      </c>
      <c r="B83" s="48" t="s">
        <v>155</v>
      </c>
      <c r="C83" s="50">
        <f t="shared" si="56"/>
        <v>1387.37</v>
      </c>
      <c r="D83" s="49">
        <v>26.03</v>
      </c>
      <c r="E83" s="49"/>
      <c r="F83" s="62">
        <v>1361.34</v>
      </c>
      <c r="G83" s="49">
        <f t="shared" si="57"/>
        <v>1941.1</v>
      </c>
      <c r="H83" s="49">
        <v>21.5</v>
      </c>
      <c r="I83" s="49"/>
      <c r="J83" s="49">
        <v>1919.6</v>
      </c>
      <c r="K83" s="49"/>
      <c r="L83" s="49">
        <f t="shared" ref="L83:L86" si="65">SUM(M83:R83)</f>
        <v>-553.73</v>
      </c>
      <c r="M83" s="62">
        <f t="shared" ref="M83:M87" si="66">D83-H83</f>
        <v>4.53</v>
      </c>
      <c r="N83" s="78"/>
      <c r="O83" s="62"/>
      <c r="P83" s="62"/>
      <c r="Q83" s="78"/>
      <c r="R83" s="78">
        <f t="shared" ref="R83:R86" si="67">F83-J83</f>
        <v>-558.26</v>
      </c>
    </row>
    <row r="84" s="67" customFormat="1" ht="20" customHeight="1" spans="1:18">
      <c r="A84" s="84" t="s">
        <v>156</v>
      </c>
      <c r="B84" s="48" t="s">
        <v>157</v>
      </c>
      <c r="C84" s="50">
        <f t="shared" si="56"/>
        <v>464.02</v>
      </c>
      <c r="D84" s="49">
        <v>280.44</v>
      </c>
      <c r="E84" s="49"/>
      <c r="F84" s="62">
        <v>183.58</v>
      </c>
      <c r="G84" s="49">
        <f t="shared" si="57"/>
        <v>595</v>
      </c>
      <c r="H84" s="49">
        <v>361.5</v>
      </c>
      <c r="I84" s="49"/>
      <c r="J84" s="49">
        <v>233.5</v>
      </c>
      <c r="K84" s="49"/>
      <c r="L84" s="49">
        <f t="shared" si="65"/>
        <v>-130.98</v>
      </c>
      <c r="M84" s="62"/>
      <c r="N84" s="78">
        <f t="shared" ref="N84:N91" si="68">D84-H84</f>
        <v>-81.06</v>
      </c>
      <c r="O84" s="62"/>
      <c r="P84" s="62"/>
      <c r="Q84" s="78"/>
      <c r="R84" s="78">
        <f t="shared" si="67"/>
        <v>-49.92</v>
      </c>
    </row>
    <row r="85" s="67" customFormat="1" ht="20" customHeight="1" spans="1:18">
      <c r="A85" s="84" t="s">
        <v>158</v>
      </c>
      <c r="B85" s="48" t="s">
        <v>159</v>
      </c>
      <c r="C85" s="50">
        <f t="shared" si="56"/>
        <v>233.42</v>
      </c>
      <c r="D85" s="49">
        <v>109.19</v>
      </c>
      <c r="E85" s="49"/>
      <c r="F85" s="62">
        <v>124.23</v>
      </c>
      <c r="G85" s="49">
        <f t="shared" si="57"/>
        <v>250.4</v>
      </c>
      <c r="H85" s="49">
        <v>106.1</v>
      </c>
      <c r="I85" s="49"/>
      <c r="J85" s="49">
        <v>144.3</v>
      </c>
      <c r="K85" s="49"/>
      <c r="L85" s="49">
        <f t="shared" si="65"/>
        <v>-16.98</v>
      </c>
      <c r="M85" s="62">
        <f t="shared" si="66"/>
        <v>3.09</v>
      </c>
      <c r="N85" s="78"/>
      <c r="O85" s="62"/>
      <c r="P85" s="62"/>
      <c r="Q85" s="78"/>
      <c r="R85" s="78">
        <f t="shared" si="67"/>
        <v>-20.07</v>
      </c>
    </row>
    <row r="86" s="67" customFormat="1" ht="20" customHeight="1" spans="1:18">
      <c r="A86" s="84" t="s">
        <v>160</v>
      </c>
      <c r="B86" s="48" t="s">
        <v>161</v>
      </c>
      <c r="C86" s="50">
        <f t="shared" si="56"/>
        <v>268.54</v>
      </c>
      <c r="D86" s="49">
        <v>48.07</v>
      </c>
      <c r="E86" s="49">
        <v>19.96</v>
      </c>
      <c r="F86" s="62">
        <v>200.51</v>
      </c>
      <c r="G86" s="49">
        <f t="shared" si="57"/>
        <v>299.9</v>
      </c>
      <c r="H86" s="49">
        <v>73.7</v>
      </c>
      <c r="I86" s="49">
        <v>22.7</v>
      </c>
      <c r="J86" s="49">
        <v>203.5</v>
      </c>
      <c r="K86" s="49"/>
      <c r="L86" s="49">
        <f t="shared" si="65"/>
        <v>-31.36</v>
      </c>
      <c r="M86" s="62"/>
      <c r="N86" s="78">
        <f t="shared" si="68"/>
        <v>-25.63</v>
      </c>
      <c r="O86" s="62"/>
      <c r="P86" s="62">
        <f>E86-I86</f>
        <v>-2.74</v>
      </c>
      <c r="Q86" s="78"/>
      <c r="R86" s="78">
        <f t="shared" si="67"/>
        <v>-2.99000000000001</v>
      </c>
    </row>
    <row r="87" s="67" customFormat="1" ht="20" customHeight="1" spans="1:18">
      <c r="A87" s="84" t="s">
        <v>162</v>
      </c>
      <c r="B87" s="48" t="s">
        <v>163</v>
      </c>
      <c r="C87" s="50">
        <f t="shared" si="56"/>
        <v>635.1</v>
      </c>
      <c r="D87" s="49">
        <v>433.54</v>
      </c>
      <c r="E87" s="49"/>
      <c r="F87" s="62">
        <v>201.56</v>
      </c>
      <c r="G87" s="49">
        <f t="shared" si="57"/>
        <v>514.4</v>
      </c>
      <c r="H87" s="49">
        <v>362</v>
      </c>
      <c r="I87" s="49"/>
      <c r="J87" s="49">
        <v>152.4</v>
      </c>
      <c r="K87" s="49">
        <f>SUM(M87:R87)</f>
        <v>120.7</v>
      </c>
      <c r="L87" s="49"/>
      <c r="M87" s="62">
        <f t="shared" si="66"/>
        <v>71.54</v>
      </c>
      <c r="N87" s="78"/>
      <c r="O87" s="62"/>
      <c r="P87" s="62"/>
      <c r="Q87" s="78">
        <f>F87-J87</f>
        <v>49.16</v>
      </c>
      <c r="R87" s="78"/>
    </row>
    <row r="88" s="67" customFormat="1" ht="20" customHeight="1" spans="1:18">
      <c r="A88" s="48" t="s">
        <v>164</v>
      </c>
      <c r="B88" s="48" t="s">
        <v>165</v>
      </c>
      <c r="C88" s="50">
        <f t="shared" si="56"/>
        <v>938.37</v>
      </c>
      <c r="D88" s="49">
        <v>67.5</v>
      </c>
      <c r="E88" s="49"/>
      <c r="F88" s="62">
        <v>870.87</v>
      </c>
      <c r="G88" s="49">
        <f t="shared" si="57"/>
        <v>1029.1</v>
      </c>
      <c r="H88" s="49">
        <v>76.4</v>
      </c>
      <c r="I88" s="49">
        <v>6.7</v>
      </c>
      <c r="J88" s="49">
        <v>946</v>
      </c>
      <c r="K88" s="62">
        <f t="shared" ref="K88:R88" si="69">SUM(K89:K93)</f>
        <v>0</v>
      </c>
      <c r="L88" s="62">
        <f t="shared" si="69"/>
        <v>-90.73</v>
      </c>
      <c r="M88" s="62">
        <f t="shared" si="69"/>
        <v>2.38</v>
      </c>
      <c r="N88" s="62">
        <f t="shared" si="69"/>
        <v>-11.28</v>
      </c>
      <c r="O88" s="62">
        <f t="shared" si="69"/>
        <v>0</v>
      </c>
      <c r="P88" s="62">
        <f t="shared" si="69"/>
        <v>-6.7</v>
      </c>
      <c r="Q88" s="62">
        <f t="shared" si="69"/>
        <v>0</v>
      </c>
      <c r="R88" s="62">
        <f t="shared" si="69"/>
        <v>-75.13</v>
      </c>
    </row>
    <row r="89" s="67" customFormat="1" ht="20" customHeight="1" spans="1:18">
      <c r="A89" s="84" t="s">
        <v>166</v>
      </c>
      <c r="B89" s="48" t="s">
        <v>167</v>
      </c>
      <c r="C89" s="50">
        <f t="shared" si="56"/>
        <v>115.1</v>
      </c>
      <c r="D89" s="49">
        <v>2.36</v>
      </c>
      <c r="E89" s="49"/>
      <c r="F89" s="62">
        <v>112.74</v>
      </c>
      <c r="G89" s="49">
        <f t="shared" si="57"/>
        <v>130.8</v>
      </c>
      <c r="H89" s="49">
        <v>3.8</v>
      </c>
      <c r="I89" s="49"/>
      <c r="J89" s="49">
        <v>127</v>
      </c>
      <c r="K89" s="49"/>
      <c r="L89" s="49">
        <f t="shared" ref="L89:L93" si="70">SUM(M89:R89)</f>
        <v>-15.7</v>
      </c>
      <c r="M89" s="62"/>
      <c r="N89" s="78">
        <f t="shared" si="68"/>
        <v>-1.44</v>
      </c>
      <c r="O89" s="62"/>
      <c r="P89" s="62"/>
      <c r="Q89" s="78"/>
      <c r="R89" s="78">
        <f t="shared" ref="R89:R93" si="71">F89-J89</f>
        <v>-14.26</v>
      </c>
    </row>
    <row r="90" s="67" customFormat="1" ht="20" customHeight="1" spans="1:18">
      <c r="A90" s="84" t="s">
        <v>168</v>
      </c>
      <c r="B90" s="48" t="s">
        <v>169</v>
      </c>
      <c r="C90" s="50">
        <f t="shared" si="56"/>
        <v>299.67</v>
      </c>
      <c r="D90" s="49">
        <v>24.22</v>
      </c>
      <c r="E90" s="49"/>
      <c r="F90" s="62">
        <v>275.45</v>
      </c>
      <c r="G90" s="49">
        <f t="shared" si="57"/>
        <v>336.3</v>
      </c>
      <c r="H90" s="49">
        <v>27.5</v>
      </c>
      <c r="I90" s="49"/>
      <c r="J90" s="49">
        <v>308.8</v>
      </c>
      <c r="K90" s="49"/>
      <c r="L90" s="49">
        <f t="shared" si="70"/>
        <v>-36.63</v>
      </c>
      <c r="M90" s="62"/>
      <c r="N90" s="78">
        <f t="shared" si="68"/>
        <v>-3.28</v>
      </c>
      <c r="O90" s="62"/>
      <c r="P90" s="62"/>
      <c r="Q90" s="78"/>
      <c r="R90" s="78">
        <f t="shared" si="71"/>
        <v>-33.35</v>
      </c>
    </row>
    <row r="91" s="67" customFormat="1" ht="20" customHeight="1" spans="1:18">
      <c r="A91" s="84" t="s">
        <v>170</v>
      </c>
      <c r="B91" s="48" t="s">
        <v>171</v>
      </c>
      <c r="C91" s="50">
        <f t="shared" si="56"/>
        <v>125.3</v>
      </c>
      <c r="D91" s="49">
        <v>8.84</v>
      </c>
      <c r="E91" s="49"/>
      <c r="F91" s="62">
        <v>116.46</v>
      </c>
      <c r="G91" s="49">
        <f t="shared" si="57"/>
        <v>139.4</v>
      </c>
      <c r="H91" s="49">
        <v>15.4</v>
      </c>
      <c r="I91" s="49">
        <v>2.5</v>
      </c>
      <c r="J91" s="49">
        <v>121.5</v>
      </c>
      <c r="K91" s="49"/>
      <c r="L91" s="49">
        <f t="shared" si="70"/>
        <v>-14.1</v>
      </c>
      <c r="M91" s="62"/>
      <c r="N91" s="78">
        <f t="shared" si="68"/>
        <v>-6.56</v>
      </c>
      <c r="O91" s="62"/>
      <c r="P91" s="62">
        <f t="shared" ref="P91:P95" si="72">E91-I91</f>
        <v>-2.5</v>
      </c>
      <c r="Q91" s="78"/>
      <c r="R91" s="78">
        <f t="shared" si="71"/>
        <v>-5.04000000000001</v>
      </c>
    </row>
    <row r="92" s="67" customFormat="1" ht="20" customHeight="1" spans="1:18">
      <c r="A92" s="84" t="s">
        <v>172</v>
      </c>
      <c r="B92" s="48" t="s">
        <v>173</v>
      </c>
      <c r="C92" s="50">
        <f t="shared" si="56"/>
        <v>195.72</v>
      </c>
      <c r="D92" s="49">
        <v>16.21</v>
      </c>
      <c r="E92" s="49"/>
      <c r="F92" s="62">
        <v>179.51</v>
      </c>
      <c r="G92" s="49">
        <f t="shared" si="57"/>
        <v>203.7</v>
      </c>
      <c r="H92" s="49">
        <v>14.6</v>
      </c>
      <c r="I92" s="49"/>
      <c r="J92" s="49">
        <v>189.1</v>
      </c>
      <c r="K92" s="49"/>
      <c r="L92" s="49">
        <f t="shared" si="70"/>
        <v>-7.98</v>
      </c>
      <c r="M92" s="62">
        <f t="shared" ref="M92:M98" si="73">D92-H92</f>
        <v>1.61</v>
      </c>
      <c r="N92" s="78"/>
      <c r="O92" s="62"/>
      <c r="P92" s="62"/>
      <c r="Q92" s="78"/>
      <c r="R92" s="78">
        <f t="shared" si="71"/>
        <v>-9.59</v>
      </c>
    </row>
    <row r="93" s="67" customFormat="1" ht="20" customHeight="1" spans="1:18">
      <c r="A93" s="84" t="s">
        <v>174</v>
      </c>
      <c r="B93" s="48" t="s">
        <v>175</v>
      </c>
      <c r="C93" s="50">
        <f t="shared" si="56"/>
        <v>202.58</v>
      </c>
      <c r="D93" s="49">
        <v>15.87</v>
      </c>
      <c r="E93" s="49"/>
      <c r="F93" s="62">
        <v>186.71</v>
      </c>
      <c r="G93" s="49">
        <f t="shared" si="57"/>
        <v>218.9</v>
      </c>
      <c r="H93" s="49">
        <v>15.1</v>
      </c>
      <c r="I93" s="49">
        <v>4.2</v>
      </c>
      <c r="J93" s="49">
        <v>199.6</v>
      </c>
      <c r="K93" s="49"/>
      <c r="L93" s="49">
        <f t="shared" si="70"/>
        <v>-16.32</v>
      </c>
      <c r="M93" s="62">
        <f t="shared" si="73"/>
        <v>0.77</v>
      </c>
      <c r="N93" s="78"/>
      <c r="O93" s="62"/>
      <c r="P93" s="62">
        <f t="shared" si="72"/>
        <v>-4.2</v>
      </c>
      <c r="Q93" s="78"/>
      <c r="R93" s="78">
        <f t="shared" si="71"/>
        <v>-12.89</v>
      </c>
    </row>
    <row r="94" s="67" customFormat="1" ht="20" customHeight="1" spans="1:18">
      <c r="A94" s="48" t="s">
        <v>176</v>
      </c>
      <c r="B94" s="48" t="s">
        <v>177</v>
      </c>
      <c r="C94" s="50">
        <f t="shared" si="56"/>
        <v>5207.19</v>
      </c>
      <c r="D94" s="49">
        <v>857.99</v>
      </c>
      <c r="E94" s="49">
        <v>8.76</v>
      </c>
      <c r="F94" s="62">
        <v>4340.44</v>
      </c>
      <c r="G94" s="49">
        <f t="shared" si="57"/>
        <v>5223.6</v>
      </c>
      <c r="H94" s="49">
        <v>830.7</v>
      </c>
      <c r="I94" s="49">
        <v>5.6</v>
      </c>
      <c r="J94" s="49">
        <v>4387.3</v>
      </c>
      <c r="K94" s="62">
        <f t="shared" ref="K94:R94" si="74">SUM(K95:K104)</f>
        <v>43.03</v>
      </c>
      <c r="L94" s="62">
        <f t="shared" si="74"/>
        <v>-59.44</v>
      </c>
      <c r="M94" s="62">
        <f t="shared" si="74"/>
        <v>37.71</v>
      </c>
      <c r="N94" s="62">
        <f t="shared" si="74"/>
        <v>-10.42</v>
      </c>
      <c r="O94" s="62">
        <f t="shared" si="74"/>
        <v>5.16</v>
      </c>
      <c r="P94" s="62">
        <f t="shared" si="74"/>
        <v>-2</v>
      </c>
      <c r="Q94" s="62">
        <f t="shared" si="74"/>
        <v>18.17</v>
      </c>
      <c r="R94" s="62">
        <f t="shared" si="74"/>
        <v>-65.03</v>
      </c>
    </row>
    <row r="95" s="67" customFormat="1" ht="20" customHeight="1" spans="1:18">
      <c r="A95" s="84" t="s">
        <v>178</v>
      </c>
      <c r="B95" s="48" t="s">
        <v>179</v>
      </c>
      <c r="C95" s="50">
        <f t="shared" si="56"/>
        <v>1012.18</v>
      </c>
      <c r="D95" s="49">
        <v>1.82</v>
      </c>
      <c r="E95" s="49"/>
      <c r="F95" s="62">
        <v>1010.36</v>
      </c>
      <c r="G95" s="49">
        <f t="shared" si="57"/>
        <v>1030.7</v>
      </c>
      <c r="H95" s="49">
        <v>2.5</v>
      </c>
      <c r="I95" s="49">
        <v>2</v>
      </c>
      <c r="J95" s="49">
        <v>1026.2</v>
      </c>
      <c r="K95" s="49"/>
      <c r="L95" s="49">
        <f t="shared" ref="L95:L100" si="75">SUM(M95:R95)</f>
        <v>-18.52</v>
      </c>
      <c r="M95" s="62"/>
      <c r="N95" s="78">
        <f>D95-H95</f>
        <v>-0.68</v>
      </c>
      <c r="O95" s="62"/>
      <c r="P95" s="62">
        <f t="shared" si="72"/>
        <v>-2</v>
      </c>
      <c r="Q95" s="78"/>
      <c r="R95" s="78">
        <f t="shared" ref="R95:R100" si="76">F95-J95</f>
        <v>-15.84</v>
      </c>
    </row>
    <row r="96" s="67" customFormat="1" ht="20" customHeight="1" spans="1:18">
      <c r="A96" s="84" t="s">
        <v>180</v>
      </c>
      <c r="B96" s="48" t="s">
        <v>181</v>
      </c>
      <c r="C96" s="50">
        <f t="shared" si="56"/>
        <v>317.32</v>
      </c>
      <c r="D96" s="49">
        <v>108.1</v>
      </c>
      <c r="E96" s="49"/>
      <c r="F96" s="62">
        <v>209.22</v>
      </c>
      <c r="G96" s="49">
        <f t="shared" si="57"/>
        <v>308.8</v>
      </c>
      <c r="H96" s="49">
        <v>97</v>
      </c>
      <c r="I96" s="49"/>
      <c r="J96" s="49">
        <v>211.8</v>
      </c>
      <c r="K96" s="49">
        <f t="shared" ref="K96:K101" si="77">SUM(M96:R96)</f>
        <v>8.51999999999998</v>
      </c>
      <c r="L96" s="49"/>
      <c r="M96" s="62">
        <f t="shared" si="73"/>
        <v>11.1</v>
      </c>
      <c r="N96" s="78"/>
      <c r="O96" s="62"/>
      <c r="P96" s="62"/>
      <c r="Q96" s="78"/>
      <c r="R96" s="78">
        <f t="shared" si="76"/>
        <v>-2.58000000000001</v>
      </c>
    </row>
    <row r="97" s="67" customFormat="1" ht="20" customHeight="1" spans="1:18">
      <c r="A97" s="84" t="s">
        <v>182</v>
      </c>
      <c r="B97" s="48" t="s">
        <v>183</v>
      </c>
      <c r="C97" s="50">
        <f t="shared" si="56"/>
        <v>632.27</v>
      </c>
      <c r="D97" s="49">
        <v>135.57</v>
      </c>
      <c r="E97" s="49">
        <v>8.76</v>
      </c>
      <c r="F97" s="62">
        <v>487.94</v>
      </c>
      <c r="G97" s="49">
        <f t="shared" si="57"/>
        <v>627.5</v>
      </c>
      <c r="H97" s="49">
        <v>131.2</v>
      </c>
      <c r="I97" s="49">
        <v>3.6</v>
      </c>
      <c r="J97" s="49">
        <v>492.7</v>
      </c>
      <c r="K97" s="49">
        <f t="shared" si="77"/>
        <v>4.77000000000001</v>
      </c>
      <c r="L97" s="49"/>
      <c r="M97" s="62">
        <f t="shared" si="73"/>
        <v>4.37</v>
      </c>
      <c r="N97" s="78"/>
      <c r="O97" s="62">
        <f>E97-I97</f>
        <v>5.16</v>
      </c>
      <c r="P97" s="62"/>
      <c r="Q97" s="78"/>
      <c r="R97" s="78">
        <f t="shared" si="76"/>
        <v>-4.75999999999999</v>
      </c>
    </row>
    <row r="98" s="67" customFormat="1" ht="20" customHeight="1" spans="1:18">
      <c r="A98" s="84" t="s">
        <v>184</v>
      </c>
      <c r="B98" s="48" t="s">
        <v>185</v>
      </c>
      <c r="C98" s="50">
        <f t="shared" si="56"/>
        <v>578.69</v>
      </c>
      <c r="D98" s="49">
        <v>94.47</v>
      </c>
      <c r="E98" s="49"/>
      <c r="F98" s="62">
        <v>484.22</v>
      </c>
      <c r="G98" s="49">
        <f t="shared" si="57"/>
        <v>592.1</v>
      </c>
      <c r="H98" s="49">
        <v>88.8</v>
      </c>
      <c r="I98" s="49"/>
      <c r="J98" s="49">
        <v>503.3</v>
      </c>
      <c r="K98" s="49"/>
      <c r="L98" s="49">
        <f t="shared" si="75"/>
        <v>-13.41</v>
      </c>
      <c r="M98" s="62">
        <f t="shared" si="73"/>
        <v>5.67</v>
      </c>
      <c r="N98" s="78"/>
      <c r="O98" s="62"/>
      <c r="P98" s="62"/>
      <c r="Q98" s="78"/>
      <c r="R98" s="78">
        <f t="shared" si="76"/>
        <v>-19.08</v>
      </c>
    </row>
    <row r="99" s="67" customFormat="1" ht="20" customHeight="1" spans="1:18">
      <c r="A99" s="84" t="s">
        <v>186</v>
      </c>
      <c r="B99" s="48" t="s">
        <v>187</v>
      </c>
      <c r="C99" s="50">
        <f t="shared" si="56"/>
        <v>276.22</v>
      </c>
      <c r="D99" s="49">
        <v>118.06</v>
      </c>
      <c r="E99" s="49"/>
      <c r="F99" s="62">
        <v>158.16</v>
      </c>
      <c r="G99" s="49">
        <f t="shared" si="57"/>
        <v>294</v>
      </c>
      <c r="H99" s="49">
        <v>122.7</v>
      </c>
      <c r="I99" s="49"/>
      <c r="J99" s="49">
        <v>171.3</v>
      </c>
      <c r="K99" s="49"/>
      <c r="L99" s="49">
        <f t="shared" si="75"/>
        <v>-17.78</v>
      </c>
      <c r="M99" s="62"/>
      <c r="N99" s="78">
        <f t="shared" ref="N99:N104" si="78">D99-H99</f>
        <v>-4.64</v>
      </c>
      <c r="O99" s="62"/>
      <c r="P99" s="62"/>
      <c r="Q99" s="78"/>
      <c r="R99" s="78">
        <f t="shared" si="76"/>
        <v>-13.14</v>
      </c>
    </row>
    <row r="100" s="67" customFormat="1" ht="20" customHeight="1" spans="1:18">
      <c r="A100" s="84" t="s">
        <v>188</v>
      </c>
      <c r="B100" s="48" t="s">
        <v>189</v>
      </c>
      <c r="C100" s="50">
        <f t="shared" si="56"/>
        <v>196.36</v>
      </c>
      <c r="D100" s="49">
        <v>22.08</v>
      </c>
      <c r="E100" s="49"/>
      <c r="F100" s="62">
        <v>174.28</v>
      </c>
      <c r="G100" s="49">
        <f t="shared" si="57"/>
        <v>198.5</v>
      </c>
      <c r="H100" s="49">
        <v>20.8</v>
      </c>
      <c r="I100" s="49"/>
      <c r="J100" s="49">
        <v>177.7</v>
      </c>
      <c r="K100" s="49"/>
      <c r="L100" s="49">
        <f t="shared" si="75"/>
        <v>-2.13999999999999</v>
      </c>
      <c r="M100" s="62">
        <f t="shared" ref="M100:M102" si="79">D100-H100</f>
        <v>1.28</v>
      </c>
      <c r="N100" s="78"/>
      <c r="O100" s="62"/>
      <c r="P100" s="62"/>
      <c r="Q100" s="78"/>
      <c r="R100" s="78">
        <f t="shared" si="76"/>
        <v>-3.41999999999999</v>
      </c>
    </row>
    <row r="101" s="67" customFormat="1" ht="20" customHeight="1" spans="1:18">
      <c r="A101" s="84" t="s">
        <v>190</v>
      </c>
      <c r="B101" s="48" t="s">
        <v>191</v>
      </c>
      <c r="C101" s="50">
        <f t="shared" si="56"/>
        <v>864.46</v>
      </c>
      <c r="D101" s="49">
        <v>154</v>
      </c>
      <c r="E101" s="49"/>
      <c r="F101" s="62">
        <v>710.46</v>
      </c>
      <c r="G101" s="49">
        <f t="shared" si="57"/>
        <v>835.7</v>
      </c>
      <c r="H101" s="49">
        <v>140.5</v>
      </c>
      <c r="I101" s="49"/>
      <c r="J101" s="49">
        <v>695.2</v>
      </c>
      <c r="K101" s="49">
        <f t="shared" si="77"/>
        <v>28.76</v>
      </c>
      <c r="L101" s="49"/>
      <c r="M101" s="62">
        <f t="shared" si="79"/>
        <v>13.5</v>
      </c>
      <c r="N101" s="78"/>
      <c r="O101" s="62"/>
      <c r="P101" s="62"/>
      <c r="Q101" s="78">
        <f>F101-J101</f>
        <v>15.26</v>
      </c>
      <c r="R101" s="78"/>
    </row>
    <row r="102" s="67" customFormat="1" ht="20" customHeight="1" spans="1:18">
      <c r="A102" s="84" t="s">
        <v>192</v>
      </c>
      <c r="B102" s="48" t="s">
        <v>193</v>
      </c>
      <c r="C102" s="50">
        <f t="shared" si="56"/>
        <v>269.23</v>
      </c>
      <c r="D102" s="49">
        <v>53.79</v>
      </c>
      <c r="E102" s="49"/>
      <c r="F102" s="62">
        <v>215.44</v>
      </c>
      <c r="G102" s="49">
        <f t="shared" si="57"/>
        <v>269.9</v>
      </c>
      <c r="H102" s="49">
        <v>52</v>
      </c>
      <c r="I102" s="49"/>
      <c r="J102" s="49">
        <v>217.9</v>
      </c>
      <c r="K102" s="49"/>
      <c r="L102" s="49">
        <f>SUM(M102:R102)</f>
        <v>-0.670000000000009</v>
      </c>
      <c r="M102" s="62">
        <f t="shared" si="79"/>
        <v>1.79</v>
      </c>
      <c r="N102" s="78"/>
      <c r="O102" s="62"/>
      <c r="P102" s="62"/>
      <c r="Q102" s="78"/>
      <c r="R102" s="78">
        <f>F102-J102</f>
        <v>-2.46000000000001</v>
      </c>
    </row>
    <row r="103" s="67" customFormat="1" ht="20" customHeight="1" spans="1:18">
      <c r="A103" s="84" t="s">
        <v>194</v>
      </c>
      <c r="B103" s="48" t="s">
        <v>195</v>
      </c>
      <c r="C103" s="50">
        <f t="shared" si="56"/>
        <v>712.08</v>
      </c>
      <c r="D103" s="49">
        <v>87.03</v>
      </c>
      <c r="E103" s="49"/>
      <c r="F103" s="62">
        <v>625.05</v>
      </c>
      <c r="G103" s="49">
        <f t="shared" si="57"/>
        <v>719</v>
      </c>
      <c r="H103" s="49">
        <v>90.2</v>
      </c>
      <c r="I103" s="49"/>
      <c r="J103" s="49">
        <v>628.8</v>
      </c>
      <c r="K103" s="49"/>
      <c r="L103" s="49">
        <f>SUM(M103:R103)</f>
        <v>-6.92</v>
      </c>
      <c r="M103" s="62"/>
      <c r="N103" s="78">
        <f t="shared" si="78"/>
        <v>-3.17</v>
      </c>
      <c r="O103" s="62"/>
      <c r="P103" s="62"/>
      <c r="Q103" s="78"/>
      <c r="R103" s="78">
        <f>F103-J103</f>
        <v>-3.75</v>
      </c>
    </row>
    <row r="104" s="67" customFormat="1" ht="20" customHeight="1" spans="1:18">
      <c r="A104" s="84" t="s">
        <v>196</v>
      </c>
      <c r="B104" s="48" t="s">
        <v>197</v>
      </c>
      <c r="C104" s="50">
        <f t="shared" si="56"/>
        <v>348.38</v>
      </c>
      <c r="D104" s="49">
        <v>83.07</v>
      </c>
      <c r="E104" s="49"/>
      <c r="F104" s="62">
        <v>265.31</v>
      </c>
      <c r="G104" s="49">
        <f t="shared" si="57"/>
        <v>347.4</v>
      </c>
      <c r="H104" s="49">
        <v>85</v>
      </c>
      <c r="I104" s="49"/>
      <c r="J104" s="49">
        <v>262.4</v>
      </c>
      <c r="K104" s="49">
        <f>SUM(M104:R104)</f>
        <v>0.980000000000018</v>
      </c>
      <c r="L104" s="49"/>
      <c r="M104" s="62"/>
      <c r="N104" s="78">
        <f t="shared" si="78"/>
        <v>-1.93000000000001</v>
      </c>
      <c r="O104" s="62"/>
      <c r="P104" s="62"/>
      <c r="Q104" s="78">
        <f>F104-J104</f>
        <v>2.91000000000002</v>
      </c>
      <c r="R104" s="78"/>
    </row>
    <row r="105" s="67" customFormat="1" spans="1:15">
      <c r="A105" s="69"/>
      <c r="B105" s="69"/>
      <c r="C105" s="69"/>
      <c r="D105" s="69"/>
      <c r="E105" s="69"/>
      <c r="F105" s="69"/>
      <c r="G105" s="69"/>
      <c r="H105" s="69"/>
      <c r="I105" s="69"/>
      <c r="J105" s="69"/>
      <c r="K105" s="69"/>
      <c r="L105" s="69"/>
      <c r="M105" s="69"/>
      <c r="O105" s="69"/>
    </row>
  </sheetData>
  <mergeCells count="18">
    <mergeCell ref="A2:R2"/>
    <mergeCell ref="Q3:R3"/>
    <mergeCell ref="C4:F4"/>
    <mergeCell ref="G4:J4"/>
    <mergeCell ref="K4:R4"/>
    <mergeCell ref="M5:P5"/>
    <mergeCell ref="M6:N6"/>
    <mergeCell ref="O6:P6"/>
    <mergeCell ref="A4:A7"/>
    <mergeCell ref="B4:B7"/>
    <mergeCell ref="C5:C7"/>
    <mergeCell ref="F5:F7"/>
    <mergeCell ref="G5:G7"/>
    <mergeCell ref="J5:J7"/>
    <mergeCell ref="D5:E6"/>
    <mergeCell ref="H5:I6"/>
    <mergeCell ref="K5:L6"/>
    <mergeCell ref="Q5:R6"/>
  </mergeCells>
  <printOptions horizontalCentered="1"/>
  <pageMargins left="0.393055555555556" right="0.393055555555556" top="0.393055555555556" bottom="0.393055555555556" header="0.5" footer="0.196527777777778"/>
  <pageSetup paperSize="9" scale="68"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T103"/>
  <sheetViews>
    <sheetView workbookViewId="0">
      <selection activeCell="E20" sqref="E20"/>
    </sheetView>
  </sheetViews>
  <sheetFormatPr defaultColWidth="9" defaultRowHeight="14.25"/>
  <cols>
    <col min="1" max="1" width="15.4416666666667" style="36" customWidth="1"/>
    <col min="2" max="2" width="21.3333333333333" style="36" customWidth="1"/>
    <col min="3" max="3" width="11.75" style="36" customWidth="1"/>
    <col min="4" max="12" width="11.75" style="37" customWidth="1"/>
    <col min="21" max="16384" width="9" style="36"/>
  </cols>
  <sheetData>
    <row r="1" s="32" customFormat="1" ht="13.95" customHeight="1" spans="1:20">
      <c r="A1" s="32" t="s">
        <v>212</v>
      </c>
      <c r="B1" s="38"/>
      <c r="C1" s="38"/>
      <c r="D1" s="39"/>
      <c r="E1" s="39"/>
      <c r="F1" s="39"/>
      <c r="G1" s="39"/>
      <c r="H1" s="39"/>
      <c r="I1" s="39"/>
      <c r="J1" s="39"/>
      <c r="K1" s="39"/>
      <c r="L1" s="39"/>
      <c r="M1"/>
      <c r="N1"/>
      <c r="O1"/>
      <c r="P1"/>
      <c r="Q1"/>
      <c r="R1"/>
      <c r="S1"/>
      <c r="T1"/>
    </row>
    <row r="2" s="33" customFormat="1" ht="28" customHeight="1" spans="1:20">
      <c r="A2" s="40" t="s">
        <v>213</v>
      </c>
      <c r="B2" s="40"/>
      <c r="C2" s="40"/>
      <c r="D2" s="40"/>
      <c r="E2" s="40"/>
      <c r="F2" s="40"/>
      <c r="G2" s="40"/>
      <c r="H2" s="40"/>
      <c r="I2" s="40"/>
      <c r="J2" s="40"/>
      <c r="K2" s="40"/>
      <c r="L2" s="40"/>
      <c r="M2"/>
      <c r="N2"/>
      <c r="O2"/>
      <c r="P2"/>
      <c r="Q2"/>
      <c r="R2"/>
      <c r="S2"/>
      <c r="T2"/>
    </row>
    <row r="3" s="33" customFormat="1" ht="22.05" customHeight="1" spans="1:20">
      <c r="A3" s="40"/>
      <c r="B3" s="40"/>
      <c r="C3" s="40"/>
      <c r="D3" s="40"/>
      <c r="E3" s="40"/>
      <c r="F3" s="40"/>
      <c r="G3" s="40"/>
      <c r="H3" s="40"/>
      <c r="I3" s="40"/>
      <c r="J3" s="40"/>
      <c r="K3" s="54" t="s">
        <v>200</v>
      </c>
      <c r="L3" s="54"/>
      <c r="M3"/>
      <c r="N3"/>
      <c r="O3"/>
      <c r="P3"/>
      <c r="Q3"/>
      <c r="R3"/>
      <c r="S3"/>
      <c r="T3"/>
    </row>
    <row r="4" s="34" customFormat="1" ht="19" customHeight="1" spans="1:20">
      <c r="A4" s="41" t="s">
        <v>2</v>
      </c>
      <c r="B4" s="41" t="s">
        <v>3</v>
      </c>
      <c r="C4" s="42" t="s">
        <v>204</v>
      </c>
      <c r="D4" s="43" t="s">
        <v>205</v>
      </c>
      <c r="E4" s="52"/>
      <c r="F4" s="52"/>
      <c r="G4" s="52"/>
      <c r="H4" s="52"/>
      <c r="I4" s="53"/>
      <c r="J4" s="55" t="s">
        <v>206</v>
      </c>
      <c r="K4" s="56"/>
      <c r="L4" s="57"/>
      <c r="M4" s="63"/>
      <c r="N4" s="63"/>
      <c r="O4" s="63"/>
      <c r="P4" s="63"/>
      <c r="Q4" s="63"/>
      <c r="R4" s="63"/>
      <c r="S4" s="63"/>
      <c r="T4" s="63"/>
    </row>
    <row r="5" s="34" customFormat="1" ht="20" customHeight="1" spans="1:20">
      <c r="A5" s="44"/>
      <c r="B5" s="44"/>
      <c r="C5" s="42"/>
      <c r="D5" s="43" t="s">
        <v>207</v>
      </c>
      <c r="E5" s="52"/>
      <c r="F5" s="53"/>
      <c r="G5" s="43" t="s">
        <v>208</v>
      </c>
      <c r="H5" s="52"/>
      <c r="I5" s="53"/>
      <c r="J5" s="58"/>
      <c r="K5" s="59"/>
      <c r="L5" s="60"/>
      <c r="M5" s="63"/>
      <c r="N5" s="63"/>
      <c r="O5" s="63"/>
      <c r="P5" s="63"/>
      <c r="Q5" s="63"/>
      <c r="R5" s="63"/>
      <c r="S5" s="63"/>
      <c r="T5" s="63"/>
    </row>
    <row r="6" s="34" customFormat="1" ht="24" customHeight="1" spans="1:20">
      <c r="A6" s="45"/>
      <c r="B6" s="45"/>
      <c r="C6" s="42"/>
      <c r="D6" s="42" t="s">
        <v>214</v>
      </c>
      <c r="E6" s="42" t="s">
        <v>215</v>
      </c>
      <c r="F6" s="42" t="s">
        <v>216</v>
      </c>
      <c r="G6" s="42" t="s">
        <v>214</v>
      </c>
      <c r="H6" s="42" t="s">
        <v>215</v>
      </c>
      <c r="I6" s="42" t="s">
        <v>216</v>
      </c>
      <c r="J6" s="42" t="s">
        <v>214</v>
      </c>
      <c r="K6" s="42" t="s">
        <v>215</v>
      </c>
      <c r="L6" s="42" t="s">
        <v>216</v>
      </c>
      <c r="M6" s="63"/>
      <c r="N6" s="63"/>
      <c r="O6" s="63"/>
      <c r="P6" s="63"/>
      <c r="Q6" s="63"/>
      <c r="R6" s="63"/>
      <c r="S6" s="63"/>
      <c r="T6" s="63"/>
    </row>
    <row r="7" s="35" customFormat="1" ht="21" customHeight="1" spans="1:20">
      <c r="A7" s="46"/>
      <c r="B7" s="47" t="s">
        <v>5</v>
      </c>
      <c r="C7" s="42">
        <f>F7+I7+L7</f>
        <v>49940</v>
      </c>
      <c r="D7" s="42">
        <v>7982</v>
      </c>
      <c r="E7" s="42">
        <v>7982</v>
      </c>
      <c r="F7" s="42">
        <v>7982</v>
      </c>
      <c r="G7" s="42">
        <v>143</v>
      </c>
      <c r="H7" s="42">
        <v>143</v>
      </c>
      <c r="I7" s="42">
        <v>143</v>
      </c>
      <c r="J7" s="42">
        <v>41815</v>
      </c>
      <c r="K7" s="42">
        <v>41815</v>
      </c>
      <c r="L7" s="61">
        <v>41815</v>
      </c>
      <c r="M7" s="64"/>
      <c r="N7" s="64"/>
      <c r="O7" s="64"/>
      <c r="P7" s="64"/>
      <c r="Q7" s="64"/>
      <c r="R7" s="64"/>
      <c r="S7" s="64"/>
      <c r="T7" s="64"/>
    </row>
    <row r="8" s="34" customFormat="1" ht="21" customHeight="1" spans="1:20">
      <c r="A8" s="84" t="s">
        <v>6</v>
      </c>
      <c r="B8" s="48" t="s">
        <v>7</v>
      </c>
      <c r="C8" s="49">
        <v>16436.53</v>
      </c>
      <c r="D8" s="49">
        <v>1719.36</v>
      </c>
      <c r="E8" s="49">
        <v>1786.85</v>
      </c>
      <c r="F8" s="49">
        <v>1753.1</v>
      </c>
      <c r="G8" s="49">
        <v>39.9</v>
      </c>
      <c r="H8" s="49">
        <v>37.84</v>
      </c>
      <c r="I8" s="49">
        <v>38.87</v>
      </c>
      <c r="J8" s="49">
        <v>14232.95</v>
      </c>
      <c r="K8" s="49">
        <v>15056.17</v>
      </c>
      <c r="L8" s="62">
        <v>14644.56</v>
      </c>
      <c r="M8" s="63"/>
      <c r="N8" s="63"/>
      <c r="O8" s="63"/>
      <c r="P8" s="63"/>
      <c r="Q8" s="63"/>
      <c r="R8" s="63"/>
      <c r="S8" s="63"/>
      <c r="T8" s="63"/>
    </row>
    <row r="9" s="34" customFormat="1" ht="21" customHeight="1" spans="1:20">
      <c r="A9" s="84" t="s">
        <v>8</v>
      </c>
      <c r="B9" s="48" t="s">
        <v>9</v>
      </c>
      <c r="C9" s="49">
        <v>11448.23</v>
      </c>
      <c r="D9" s="49">
        <v>440.94</v>
      </c>
      <c r="E9" s="49">
        <v>403.01</v>
      </c>
      <c r="F9" s="49">
        <v>421.98</v>
      </c>
      <c r="G9" s="49">
        <v>8.44</v>
      </c>
      <c r="H9" s="49">
        <v>3.1</v>
      </c>
      <c r="I9" s="49">
        <v>5.77</v>
      </c>
      <c r="J9" s="49">
        <v>10506.17</v>
      </c>
      <c r="K9" s="49">
        <v>11534.8</v>
      </c>
      <c r="L9" s="62">
        <v>11020.48</v>
      </c>
      <c r="M9" s="63"/>
      <c r="N9" s="63"/>
      <c r="O9" s="63"/>
      <c r="P9" s="63"/>
      <c r="Q9" s="63"/>
      <c r="R9" s="63"/>
      <c r="S9" s="63"/>
      <c r="T9" s="63"/>
    </row>
    <row r="10" s="34" customFormat="1" ht="21" customHeight="1" spans="1:20">
      <c r="A10" s="84" t="s">
        <v>10</v>
      </c>
      <c r="B10" s="48" t="s">
        <v>11</v>
      </c>
      <c r="C10" s="50">
        <v>397.2</v>
      </c>
      <c r="D10" s="49">
        <v>143.26</v>
      </c>
      <c r="E10" s="49">
        <v>169.97</v>
      </c>
      <c r="F10" s="49">
        <v>156.62</v>
      </c>
      <c r="G10" s="49">
        <v>5.01</v>
      </c>
      <c r="H10" s="49">
        <v>8.43</v>
      </c>
      <c r="I10" s="49">
        <v>6.72</v>
      </c>
      <c r="J10" s="49">
        <v>231.14</v>
      </c>
      <c r="K10" s="49">
        <v>236.57</v>
      </c>
      <c r="L10" s="62">
        <v>233.86</v>
      </c>
      <c r="M10" s="63"/>
      <c r="N10" s="63"/>
      <c r="O10" s="63"/>
      <c r="P10" s="63"/>
      <c r="Q10" s="63"/>
      <c r="R10" s="63"/>
      <c r="S10" s="63"/>
      <c r="T10" s="63"/>
    </row>
    <row r="11" s="34" customFormat="1" ht="21" customHeight="1" spans="1:20">
      <c r="A11" s="84" t="s">
        <v>12</v>
      </c>
      <c r="B11" s="48" t="s">
        <v>13</v>
      </c>
      <c r="C11" s="50">
        <v>320.99</v>
      </c>
      <c r="D11" s="49">
        <v>46.21</v>
      </c>
      <c r="E11" s="49">
        <v>45.53</v>
      </c>
      <c r="F11" s="49">
        <v>45.87</v>
      </c>
      <c r="G11" s="49"/>
      <c r="H11" s="49"/>
      <c r="I11" s="49"/>
      <c r="J11" s="49">
        <v>269</v>
      </c>
      <c r="K11" s="49">
        <v>281.25</v>
      </c>
      <c r="L11" s="62">
        <v>275.12</v>
      </c>
      <c r="M11" s="63"/>
      <c r="N11" s="63"/>
      <c r="O11" s="63"/>
      <c r="P11" s="63"/>
      <c r="Q11" s="63"/>
      <c r="R11" s="63"/>
      <c r="S11" s="63"/>
      <c r="T11" s="63"/>
    </row>
    <row r="12" s="34" customFormat="1" ht="21" customHeight="1" spans="1:20">
      <c r="A12" s="84" t="s">
        <v>14</v>
      </c>
      <c r="B12" s="48" t="s">
        <v>15</v>
      </c>
      <c r="C12" s="50">
        <v>361.02</v>
      </c>
      <c r="D12" s="49">
        <v>68.48</v>
      </c>
      <c r="E12" s="49">
        <v>50.21</v>
      </c>
      <c r="F12" s="49">
        <v>59.34</v>
      </c>
      <c r="G12" s="49">
        <v>3.54</v>
      </c>
      <c r="H12" s="49">
        <v>3.66</v>
      </c>
      <c r="I12" s="49">
        <v>3.6</v>
      </c>
      <c r="J12" s="49">
        <v>326.63</v>
      </c>
      <c r="K12" s="49">
        <v>269.52</v>
      </c>
      <c r="L12" s="62">
        <v>298.08</v>
      </c>
      <c r="M12" s="63"/>
      <c r="N12" s="63"/>
      <c r="O12" s="63"/>
      <c r="P12" s="63"/>
      <c r="Q12" s="63"/>
      <c r="R12" s="63"/>
      <c r="S12" s="63"/>
      <c r="T12" s="63"/>
    </row>
    <row r="13" s="34" customFormat="1" ht="21" customHeight="1" spans="1:20">
      <c r="A13" s="84" t="s">
        <v>16</v>
      </c>
      <c r="B13" s="48" t="s">
        <v>17</v>
      </c>
      <c r="C13" s="50">
        <v>1044.1</v>
      </c>
      <c r="D13" s="49">
        <v>129.49</v>
      </c>
      <c r="E13" s="49">
        <v>130.56</v>
      </c>
      <c r="F13" s="49">
        <v>130.02</v>
      </c>
      <c r="G13" s="49"/>
      <c r="H13" s="49"/>
      <c r="I13" s="49"/>
      <c r="J13" s="49">
        <v>955.87</v>
      </c>
      <c r="K13" s="49">
        <v>872.3</v>
      </c>
      <c r="L13" s="62">
        <v>914.08</v>
      </c>
      <c r="M13" s="63"/>
      <c r="N13" s="63"/>
      <c r="O13" s="63"/>
      <c r="P13" s="63"/>
      <c r="Q13" s="63"/>
      <c r="R13" s="63"/>
      <c r="S13" s="63"/>
      <c r="T13" s="63"/>
    </row>
    <row r="14" s="34" customFormat="1" ht="21" customHeight="1" spans="1:20">
      <c r="A14" s="84" t="s">
        <v>18</v>
      </c>
      <c r="B14" s="48" t="s">
        <v>19</v>
      </c>
      <c r="C14" s="50">
        <v>504.97</v>
      </c>
      <c r="D14" s="49">
        <v>68.7</v>
      </c>
      <c r="E14" s="49">
        <v>66.28</v>
      </c>
      <c r="F14" s="49">
        <v>67.49</v>
      </c>
      <c r="G14" s="49">
        <v>9.6</v>
      </c>
      <c r="H14" s="49">
        <v>11.04</v>
      </c>
      <c r="I14" s="49">
        <v>10.32</v>
      </c>
      <c r="J14" s="49">
        <v>424.49</v>
      </c>
      <c r="K14" s="49">
        <v>429.82</v>
      </c>
      <c r="L14" s="62">
        <v>427.16</v>
      </c>
      <c r="M14" s="63"/>
      <c r="N14" s="63"/>
      <c r="O14" s="63"/>
      <c r="P14" s="63"/>
      <c r="Q14" s="63"/>
      <c r="R14" s="63"/>
      <c r="S14" s="63"/>
      <c r="T14" s="63"/>
    </row>
    <row r="15" s="34" customFormat="1" ht="21" customHeight="1" spans="1:20">
      <c r="A15" s="84" t="s">
        <v>20</v>
      </c>
      <c r="B15" s="48" t="s">
        <v>21</v>
      </c>
      <c r="C15" s="50">
        <v>667.15</v>
      </c>
      <c r="D15" s="49">
        <v>128.75</v>
      </c>
      <c r="E15" s="49">
        <v>127.1</v>
      </c>
      <c r="F15" s="49">
        <v>127.92</v>
      </c>
      <c r="G15" s="49">
        <v>9.48</v>
      </c>
      <c r="H15" s="49">
        <v>11.61</v>
      </c>
      <c r="I15" s="49">
        <v>10.54</v>
      </c>
      <c r="J15" s="49">
        <v>603</v>
      </c>
      <c r="K15" s="49">
        <v>454.38</v>
      </c>
      <c r="L15" s="62">
        <v>528.69</v>
      </c>
      <c r="M15" s="63"/>
      <c r="N15" s="63"/>
      <c r="O15" s="63"/>
      <c r="P15" s="63"/>
      <c r="Q15" s="63"/>
      <c r="R15" s="63"/>
      <c r="S15" s="63"/>
      <c r="T15" s="63"/>
    </row>
    <row r="16" s="34" customFormat="1" ht="21" customHeight="1" spans="1:20">
      <c r="A16" s="84" t="s">
        <v>22</v>
      </c>
      <c r="B16" s="48" t="s">
        <v>23</v>
      </c>
      <c r="C16" s="50">
        <v>300.94</v>
      </c>
      <c r="D16" s="49">
        <v>83.61</v>
      </c>
      <c r="E16" s="49">
        <v>97.79</v>
      </c>
      <c r="F16" s="49">
        <v>90.7</v>
      </c>
      <c r="G16" s="49"/>
      <c r="H16" s="49"/>
      <c r="I16" s="49"/>
      <c r="J16" s="49">
        <v>202.74</v>
      </c>
      <c r="K16" s="49">
        <v>217.75</v>
      </c>
      <c r="L16" s="62">
        <v>210.24</v>
      </c>
      <c r="M16" s="63"/>
      <c r="N16" s="63"/>
      <c r="O16" s="63"/>
      <c r="P16" s="63"/>
      <c r="Q16" s="63"/>
      <c r="R16" s="63"/>
      <c r="S16" s="63"/>
      <c r="T16" s="63"/>
    </row>
    <row r="17" s="34" customFormat="1" ht="21" customHeight="1" spans="1:20">
      <c r="A17" s="84" t="s">
        <v>24</v>
      </c>
      <c r="B17" s="48" t="s">
        <v>25</v>
      </c>
      <c r="C17" s="50">
        <v>625.34</v>
      </c>
      <c r="D17" s="49">
        <v>326.3</v>
      </c>
      <c r="E17" s="49">
        <v>348.22</v>
      </c>
      <c r="F17" s="49">
        <v>337.26</v>
      </c>
      <c r="G17" s="49">
        <v>3.83</v>
      </c>
      <c r="H17" s="49"/>
      <c r="I17" s="49">
        <v>1.92</v>
      </c>
      <c r="J17" s="49">
        <v>282.65</v>
      </c>
      <c r="K17" s="49">
        <v>289.67</v>
      </c>
      <c r="L17" s="62">
        <v>286.16</v>
      </c>
      <c r="M17" s="63"/>
      <c r="N17" s="63"/>
      <c r="O17" s="63"/>
      <c r="P17" s="63"/>
      <c r="Q17" s="63"/>
      <c r="R17" s="63"/>
      <c r="S17" s="63"/>
      <c r="T17" s="63"/>
    </row>
    <row r="18" s="34" customFormat="1" ht="21" customHeight="1" spans="1:20">
      <c r="A18" s="84" t="s">
        <v>26</v>
      </c>
      <c r="B18" s="48" t="s">
        <v>27</v>
      </c>
      <c r="C18" s="50">
        <v>766.59</v>
      </c>
      <c r="D18" s="49">
        <v>283.62</v>
      </c>
      <c r="E18" s="49">
        <v>348.18</v>
      </c>
      <c r="F18" s="49">
        <v>315.9</v>
      </c>
      <c r="G18" s="49"/>
      <c r="H18" s="49"/>
      <c r="I18" s="49"/>
      <c r="J18" s="49">
        <v>431.26</v>
      </c>
      <c r="K18" s="49">
        <v>470.11</v>
      </c>
      <c r="L18" s="62">
        <v>450.69</v>
      </c>
      <c r="M18" s="63"/>
      <c r="N18" s="63"/>
      <c r="O18" s="63"/>
      <c r="P18" s="63"/>
      <c r="Q18" s="63"/>
      <c r="R18" s="63"/>
      <c r="S18" s="63"/>
      <c r="T18" s="63"/>
    </row>
    <row r="19" s="34" customFormat="1" ht="21" customHeight="1" spans="1:20">
      <c r="A19" s="48" t="s">
        <v>28</v>
      </c>
      <c r="B19" s="48" t="s">
        <v>29</v>
      </c>
      <c r="C19" s="50">
        <v>6445.65</v>
      </c>
      <c r="D19" s="49">
        <v>860.57</v>
      </c>
      <c r="E19" s="49">
        <v>874.18</v>
      </c>
      <c r="F19" s="49">
        <v>867.38</v>
      </c>
      <c r="G19" s="49">
        <v>1.16</v>
      </c>
      <c r="H19" s="49">
        <v>0.78</v>
      </c>
      <c r="I19" s="49">
        <v>0.97</v>
      </c>
      <c r="J19" s="49">
        <v>5860.41</v>
      </c>
      <c r="K19" s="49">
        <v>5294.18</v>
      </c>
      <c r="L19" s="62">
        <v>5577.3</v>
      </c>
      <c r="M19" s="63"/>
      <c r="N19" s="63"/>
      <c r="O19" s="63"/>
      <c r="P19" s="63"/>
      <c r="Q19" s="63"/>
      <c r="R19" s="63"/>
      <c r="S19" s="63"/>
      <c r="T19" s="63"/>
    </row>
    <row r="20" s="34" customFormat="1" ht="21" customHeight="1" spans="1:20">
      <c r="A20" s="84" t="s">
        <v>30</v>
      </c>
      <c r="B20" s="48" t="s">
        <v>31</v>
      </c>
      <c r="C20" s="50">
        <v>2054.12</v>
      </c>
      <c r="D20" s="49">
        <v>64.47</v>
      </c>
      <c r="E20" s="49">
        <v>58.37</v>
      </c>
      <c r="F20" s="49">
        <v>61.42</v>
      </c>
      <c r="G20" s="49"/>
      <c r="H20" s="49"/>
      <c r="I20" s="49"/>
      <c r="J20" s="49">
        <v>2184.69</v>
      </c>
      <c r="K20" s="49">
        <v>1800.72</v>
      </c>
      <c r="L20" s="62">
        <v>1992.7</v>
      </c>
      <c r="M20" s="63"/>
      <c r="N20" s="63"/>
      <c r="O20" s="63"/>
      <c r="P20" s="63"/>
      <c r="Q20" s="63"/>
      <c r="R20" s="63"/>
      <c r="S20" s="63"/>
      <c r="T20" s="63"/>
    </row>
    <row r="21" s="34" customFormat="1" ht="21" customHeight="1" spans="1:20">
      <c r="A21" s="84" t="s">
        <v>32</v>
      </c>
      <c r="B21" s="48" t="s">
        <v>33</v>
      </c>
      <c r="C21" s="50">
        <v>370.77</v>
      </c>
      <c r="D21" s="49">
        <v>155.52</v>
      </c>
      <c r="E21" s="49">
        <v>164.1</v>
      </c>
      <c r="F21" s="49">
        <v>159.81</v>
      </c>
      <c r="G21" s="49"/>
      <c r="H21" s="49"/>
      <c r="I21" s="49"/>
      <c r="J21" s="49">
        <v>223.7</v>
      </c>
      <c r="K21" s="49">
        <v>198.21</v>
      </c>
      <c r="L21" s="62">
        <v>210.96</v>
      </c>
      <c r="M21" s="63"/>
      <c r="N21" s="63"/>
      <c r="O21" s="63"/>
      <c r="P21" s="63"/>
      <c r="Q21" s="63"/>
      <c r="R21" s="63"/>
      <c r="S21" s="63"/>
      <c r="T21" s="63"/>
    </row>
    <row r="22" s="34" customFormat="1" ht="21" customHeight="1" spans="1:20">
      <c r="A22" s="84" t="s">
        <v>34</v>
      </c>
      <c r="B22" s="48" t="s">
        <v>35</v>
      </c>
      <c r="C22" s="50">
        <v>577.6</v>
      </c>
      <c r="D22" s="49">
        <v>103.37</v>
      </c>
      <c r="E22" s="49">
        <v>108.07</v>
      </c>
      <c r="F22" s="49">
        <v>105.72</v>
      </c>
      <c r="G22" s="49"/>
      <c r="H22" s="49"/>
      <c r="I22" s="49"/>
      <c r="J22" s="49">
        <v>474.93</v>
      </c>
      <c r="K22" s="49">
        <v>468.83</v>
      </c>
      <c r="L22" s="62">
        <v>471.88</v>
      </c>
      <c r="M22" s="63"/>
      <c r="N22" s="63"/>
      <c r="O22" s="63"/>
      <c r="P22" s="63"/>
      <c r="Q22" s="63"/>
      <c r="R22" s="63"/>
      <c r="S22" s="63"/>
      <c r="T22" s="63"/>
    </row>
    <row r="23" s="34" customFormat="1" ht="21" customHeight="1" spans="1:20">
      <c r="A23" s="84" t="s">
        <v>36</v>
      </c>
      <c r="B23" s="48" t="s">
        <v>37</v>
      </c>
      <c r="C23" s="50">
        <v>602.14</v>
      </c>
      <c r="D23" s="49">
        <v>103.94</v>
      </c>
      <c r="E23" s="49">
        <v>108.83</v>
      </c>
      <c r="F23" s="49">
        <v>106.38</v>
      </c>
      <c r="G23" s="49"/>
      <c r="H23" s="49"/>
      <c r="I23" s="49"/>
      <c r="J23" s="49">
        <v>565.24</v>
      </c>
      <c r="K23" s="49">
        <v>426.28</v>
      </c>
      <c r="L23" s="62">
        <v>495.76</v>
      </c>
      <c r="M23" s="63"/>
      <c r="N23" s="63"/>
      <c r="O23" s="63"/>
      <c r="P23" s="63"/>
      <c r="Q23" s="63"/>
      <c r="R23" s="63"/>
      <c r="S23" s="63"/>
      <c r="T23" s="63"/>
    </row>
    <row r="24" s="34" customFormat="1" ht="21" customHeight="1" spans="1:20">
      <c r="A24" s="84" t="s">
        <v>38</v>
      </c>
      <c r="B24" s="48" t="s">
        <v>39</v>
      </c>
      <c r="C24" s="50">
        <v>558.92</v>
      </c>
      <c r="D24" s="49">
        <v>96.04</v>
      </c>
      <c r="E24" s="49">
        <v>68.99</v>
      </c>
      <c r="F24" s="49">
        <v>82.52</v>
      </c>
      <c r="G24" s="49"/>
      <c r="H24" s="49"/>
      <c r="I24" s="49"/>
      <c r="J24" s="49">
        <v>471.65</v>
      </c>
      <c r="K24" s="49">
        <v>481.14</v>
      </c>
      <c r="L24" s="62">
        <v>476.4</v>
      </c>
      <c r="M24" s="63"/>
      <c r="N24" s="63"/>
      <c r="O24" s="63"/>
      <c r="P24" s="63"/>
      <c r="Q24" s="63"/>
      <c r="R24" s="63"/>
      <c r="S24" s="63"/>
      <c r="T24" s="63"/>
    </row>
    <row r="25" s="34" customFormat="1" ht="21" customHeight="1" spans="1:20">
      <c r="A25" s="84" t="s">
        <v>40</v>
      </c>
      <c r="B25" s="48" t="s">
        <v>41</v>
      </c>
      <c r="C25" s="50">
        <v>525.79</v>
      </c>
      <c r="D25" s="49">
        <v>57.47</v>
      </c>
      <c r="E25" s="49">
        <v>61.16</v>
      </c>
      <c r="F25" s="49">
        <v>59.32</v>
      </c>
      <c r="G25" s="49"/>
      <c r="H25" s="49"/>
      <c r="I25" s="49"/>
      <c r="J25" s="49">
        <v>480.39</v>
      </c>
      <c r="K25" s="49">
        <v>452.55</v>
      </c>
      <c r="L25" s="62">
        <v>466.47</v>
      </c>
      <c r="M25" s="63"/>
      <c r="N25" s="63"/>
      <c r="O25" s="63"/>
      <c r="P25" s="63"/>
      <c r="Q25" s="63"/>
      <c r="R25" s="63"/>
      <c r="S25" s="63"/>
      <c r="T25" s="63"/>
    </row>
    <row r="26" s="34" customFormat="1" ht="21" customHeight="1" spans="1:20">
      <c r="A26" s="84" t="s">
        <v>42</v>
      </c>
      <c r="B26" s="48" t="s">
        <v>43</v>
      </c>
      <c r="C26" s="50">
        <v>324.27</v>
      </c>
      <c r="D26" s="49">
        <v>21.45</v>
      </c>
      <c r="E26" s="49">
        <v>0</v>
      </c>
      <c r="F26" s="49">
        <v>10.72</v>
      </c>
      <c r="G26" s="49">
        <v>1.16</v>
      </c>
      <c r="H26" s="49">
        <v>0.78</v>
      </c>
      <c r="I26" s="49">
        <v>0.97</v>
      </c>
      <c r="J26" s="49">
        <v>315.21</v>
      </c>
      <c r="K26" s="49">
        <v>309.95</v>
      </c>
      <c r="L26" s="62">
        <v>312.58</v>
      </c>
      <c r="M26" s="63"/>
      <c r="N26" s="63"/>
      <c r="O26" s="63"/>
      <c r="P26" s="63"/>
      <c r="Q26" s="63"/>
      <c r="R26" s="63"/>
      <c r="S26" s="63"/>
      <c r="T26" s="63"/>
    </row>
    <row r="27" s="34" customFormat="1" ht="21" customHeight="1" spans="1:20">
      <c r="A27" s="84" t="s">
        <v>44</v>
      </c>
      <c r="B27" s="48" t="s">
        <v>45</v>
      </c>
      <c r="C27" s="50">
        <v>624</v>
      </c>
      <c r="D27" s="49">
        <v>116.64</v>
      </c>
      <c r="E27" s="49">
        <v>132.08</v>
      </c>
      <c r="F27" s="49">
        <v>124.36</v>
      </c>
      <c r="G27" s="49"/>
      <c r="H27" s="49"/>
      <c r="I27" s="49"/>
      <c r="J27" s="49">
        <v>492.33</v>
      </c>
      <c r="K27" s="49">
        <v>506.95</v>
      </c>
      <c r="L27" s="62">
        <v>499.64</v>
      </c>
      <c r="M27" s="63"/>
      <c r="N27" s="63"/>
      <c r="O27" s="63"/>
      <c r="P27" s="63"/>
      <c r="Q27" s="63"/>
      <c r="R27" s="63"/>
      <c r="S27" s="63"/>
      <c r="T27" s="63"/>
    </row>
    <row r="28" s="34" customFormat="1" ht="21" customHeight="1" spans="1:20">
      <c r="A28" s="84" t="s">
        <v>46</v>
      </c>
      <c r="B28" s="48" t="s">
        <v>47</v>
      </c>
      <c r="C28" s="50">
        <v>356.29</v>
      </c>
      <c r="D28" s="49">
        <v>62.5</v>
      </c>
      <c r="E28" s="49">
        <v>80.65</v>
      </c>
      <c r="F28" s="49">
        <v>71.58</v>
      </c>
      <c r="G28" s="49"/>
      <c r="H28" s="49"/>
      <c r="I28" s="49"/>
      <c r="J28" s="49">
        <v>278.32</v>
      </c>
      <c r="K28" s="49">
        <v>291.11</v>
      </c>
      <c r="L28" s="62">
        <v>284.71</v>
      </c>
      <c r="M28" s="63"/>
      <c r="N28" s="63"/>
      <c r="O28" s="63"/>
      <c r="P28" s="63"/>
      <c r="Q28" s="63"/>
      <c r="R28" s="63"/>
      <c r="S28" s="63"/>
      <c r="T28" s="63"/>
    </row>
    <row r="29" s="34" customFormat="1" ht="21" customHeight="1" spans="1:20">
      <c r="A29" s="84" t="s">
        <v>48</v>
      </c>
      <c r="B29" s="48" t="s">
        <v>49</v>
      </c>
      <c r="C29" s="50">
        <v>427.27</v>
      </c>
      <c r="D29" s="49">
        <v>75.21</v>
      </c>
      <c r="E29" s="49">
        <v>78.2</v>
      </c>
      <c r="F29" s="49">
        <v>76.71</v>
      </c>
      <c r="G29" s="49"/>
      <c r="H29" s="49"/>
      <c r="I29" s="49"/>
      <c r="J29" s="49">
        <v>358.25</v>
      </c>
      <c r="K29" s="49">
        <v>342.86</v>
      </c>
      <c r="L29" s="62">
        <v>350.56</v>
      </c>
      <c r="M29" s="63"/>
      <c r="N29" s="63"/>
      <c r="O29" s="63"/>
      <c r="P29" s="63"/>
      <c r="Q29" s="63"/>
      <c r="R29" s="63"/>
      <c r="S29" s="63"/>
      <c r="T29" s="63"/>
    </row>
    <row r="30" s="34" customFormat="1" ht="21" customHeight="1" spans="1:20">
      <c r="A30" s="84" t="s">
        <v>50</v>
      </c>
      <c r="B30" s="51" t="s">
        <v>51</v>
      </c>
      <c r="C30" s="50">
        <v>24.48</v>
      </c>
      <c r="D30" s="49">
        <v>3.96</v>
      </c>
      <c r="E30" s="49">
        <v>13.73</v>
      </c>
      <c r="F30" s="49">
        <v>8.84</v>
      </c>
      <c r="G30" s="49"/>
      <c r="H30" s="49"/>
      <c r="I30" s="49"/>
      <c r="J30" s="49">
        <v>15.7</v>
      </c>
      <c r="K30" s="49">
        <v>15.58</v>
      </c>
      <c r="L30" s="62">
        <v>15.64</v>
      </c>
      <c r="M30" s="63"/>
      <c r="N30" s="63"/>
      <c r="O30" s="63"/>
      <c r="P30" s="63"/>
      <c r="Q30" s="63"/>
      <c r="R30" s="63"/>
      <c r="S30" s="63"/>
      <c r="T30" s="63"/>
    </row>
    <row r="31" s="34" customFormat="1" ht="21" customHeight="1" spans="1:20">
      <c r="A31" s="48" t="s">
        <v>52</v>
      </c>
      <c r="B31" s="48" t="s">
        <v>53</v>
      </c>
      <c r="C31" s="50">
        <v>3204.12</v>
      </c>
      <c r="D31" s="49">
        <v>789.99</v>
      </c>
      <c r="E31" s="49">
        <v>697.91</v>
      </c>
      <c r="F31" s="49">
        <v>743.95</v>
      </c>
      <c r="G31" s="49">
        <v>0.79</v>
      </c>
      <c r="H31" s="49">
        <v>1.91</v>
      </c>
      <c r="I31" s="49">
        <v>1.35</v>
      </c>
      <c r="J31" s="49">
        <v>2399.85</v>
      </c>
      <c r="K31" s="49">
        <v>2517.78</v>
      </c>
      <c r="L31" s="62">
        <v>2458.82</v>
      </c>
      <c r="M31" s="63"/>
      <c r="N31" s="63"/>
      <c r="O31" s="63"/>
      <c r="P31" s="63"/>
      <c r="Q31" s="63"/>
      <c r="R31" s="63"/>
      <c r="S31" s="63"/>
      <c r="T31" s="63"/>
    </row>
    <row r="32" s="34" customFormat="1" ht="21" customHeight="1" spans="1:20">
      <c r="A32" s="84" t="s">
        <v>54</v>
      </c>
      <c r="B32" s="48" t="s">
        <v>55</v>
      </c>
      <c r="C32" s="50">
        <v>1308.55</v>
      </c>
      <c r="D32" s="49">
        <v>9.68</v>
      </c>
      <c r="E32" s="49">
        <v>5.64</v>
      </c>
      <c r="F32" s="49">
        <v>7.66</v>
      </c>
      <c r="G32" s="49"/>
      <c r="H32" s="49"/>
      <c r="I32" s="49"/>
      <c r="J32" s="49">
        <v>1266.79</v>
      </c>
      <c r="K32" s="49">
        <v>1334.98</v>
      </c>
      <c r="L32" s="62">
        <v>1300.89</v>
      </c>
      <c r="M32" s="63"/>
      <c r="N32" s="63"/>
      <c r="O32" s="63"/>
      <c r="P32" s="63"/>
      <c r="Q32" s="63"/>
      <c r="R32" s="63"/>
      <c r="S32" s="63"/>
      <c r="T32" s="63"/>
    </row>
    <row r="33" s="34" customFormat="1" ht="21" customHeight="1" spans="1:20">
      <c r="A33" s="84" t="s">
        <v>56</v>
      </c>
      <c r="B33" s="48" t="s">
        <v>57</v>
      </c>
      <c r="C33" s="50">
        <v>317.06</v>
      </c>
      <c r="D33" s="49">
        <v>147.19</v>
      </c>
      <c r="E33" s="49">
        <v>162.47</v>
      </c>
      <c r="F33" s="49">
        <v>154.83</v>
      </c>
      <c r="G33" s="49"/>
      <c r="H33" s="49"/>
      <c r="I33" s="49"/>
      <c r="J33" s="49">
        <v>152.86</v>
      </c>
      <c r="K33" s="49">
        <v>171.6</v>
      </c>
      <c r="L33" s="62">
        <v>162.23</v>
      </c>
      <c r="M33" s="63"/>
      <c r="N33" s="63"/>
      <c r="O33" s="63"/>
      <c r="P33" s="63"/>
      <c r="Q33" s="63"/>
      <c r="R33" s="63"/>
      <c r="S33" s="63"/>
      <c r="T33" s="63"/>
    </row>
    <row r="34" s="34" customFormat="1" ht="21" customHeight="1" spans="1:20">
      <c r="A34" s="84" t="s">
        <v>58</v>
      </c>
      <c r="B34" s="48" t="s">
        <v>59</v>
      </c>
      <c r="C34" s="50">
        <v>274.27</v>
      </c>
      <c r="D34" s="49">
        <v>152.57</v>
      </c>
      <c r="E34" s="49">
        <v>128.78</v>
      </c>
      <c r="F34" s="49">
        <v>140.67</v>
      </c>
      <c r="G34" s="49"/>
      <c r="H34" s="49"/>
      <c r="I34" s="49"/>
      <c r="J34" s="49">
        <v>131.78</v>
      </c>
      <c r="K34" s="49">
        <v>135.41</v>
      </c>
      <c r="L34" s="62">
        <v>133.6</v>
      </c>
      <c r="M34" s="63"/>
      <c r="N34" s="63"/>
      <c r="O34" s="63"/>
      <c r="P34" s="63"/>
      <c r="Q34" s="63"/>
      <c r="R34" s="63"/>
      <c r="S34" s="63"/>
      <c r="T34" s="63"/>
    </row>
    <row r="35" s="34" customFormat="1" ht="21" customHeight="1" spans="1:20">
      <c r="A35" s="84" t="s">
        <v>60</v>
      </c>
      <c r="B35" s="48" t="s">
        <v>61</v>
      </c>
      <c r="C35" s="50">
        <v>383.18</v>
      </c>
      <c r="D35" s="49">
        <v>144.93</v>
      </c>
      <c r="E35" s="49">
        <v>157.12</v>
      </c>
      <c r="F35" s="49">
        <v>151.02</v>
      </c>
      <c r="G35" s="49"/>
      <c r="H35" s="49"/>
      <c r="I35" s="49"/>
      <c r="J35" s="49">
        <v>232.71</v>
      </c>
      <c r="K35" s="49">
        <v>231.61</v>
      </c>
      <c r="L35" s="62">
        <v>232.16</v>
      </c>
      <c r="M35" s="63"/>
      <c r="N35" s="63"/>
      <c r="O35" s="63"/>
      <c r="P35" s="63"/>
      <c r="Q35" s="63"/>
      <c r="R35" s="63"/>
      <c r="S35" s="63"/>
      <c r="T35" s="63"/>
    </row>
    <row r="36" s="34" customFormat="1" ht="21" customHeight="1" spans="1:20">
      <c r="A36" s="84" t="s">
        <v>62</v>
      </c>
      <c r="B36" s="48" t="s">
        <v>63</v>
      </c>
      <c r="C36" s="50">
        <v>279.89</v>
      </c>
      <c r="D36" s="49">
        <v>179.72</v>
      </c>
      <c r="E36" s="49">
        <v>98.06</v>
      </c>
      <c r="F36" s="49">
        <v>138.89</v>
      </c>
      <c r="G36" s="49">
        <v>0.79</v>
      </c>
      <c r="H36" s="49">
        <v>1.91</v>
      </c>
      <c r="I36" s="49">
        <v>1.35</v>
      </c>
      <c r="J36" s="49">
        <v>131.67</v>
      </c>
      <c r="K36" s="49">
        <v>147.63</v>
      </c>
      <c r="L36" s="62">
        <v>139.65</v>
      </c>
      <c r="M36" s="63"/>
      <c r="N36" s="63"/>
      <c r="O36" s="63"/>
      <c r="P36" s="63"/>
      <c r="Q36" s="63"/>
      <c r="R36" s="63"/>
      <c r="S36" s="63"/>
      <c r="T36" s="63"/>
    </row>
    <row r="37" s="34" customFormat="1" ht="21" customHeight="1" spans="1:20">
      <c r="A37" s="84" t="s">
        <v>64</v>
      </c>
      <c r="B37" s="48" t="s">
        <v>65</v>
      </c>
      <c r="C37" s="50">
        <v>472.02</v>
      </c>
      <c r="D37" s="49">
        <v>134.04</v>
      </c>
      <c r="E37" s="49">
        <v>139.71</v>
      </c>
      <c r="F37" s="49">
        <v>136.88</v>
      </c>
      <c r="G37" s="49"/>
      <c r="H37" s="49"/>
      <c r="I37" s="49"/>
      <c r="J37" s="49">
        <v>316.51</v>
      </c>
      <c r="K37" s="49">
        <v>353.78</v>
      </c>
      <c r="L37" s="62">
        <v>335.14</v>
      </c>
      <c r="M37" s="63"/>
      <c r="N37" s="63"/>
      <c r="O37" s="63"/>
      <c r="P37" s="63"/>
      <c r="Q37" s="63"/>
      <c r="R37" s="63"/>
      <c r="S37" s="63"/>
      <c r="T37" s="63"/>
    </row>
    <row r="38" s="34" customFormat="1" ht="21" customHeight="1" spans="1:20">
      <c r="A38" s="84" t="s">
        <v>66</v>
      </c>
      <c r="B38" s="48" t="s">
        <v>67</v>
      </c>
      <c r="C38" s="50">
        <v>169.15</v>
      </c>
      <c r="D38" s="49">
        <v>21.86</v>
      </c>
      <c r="E38" s="49">
        <v>6.13</v>
      </c>
      <c r="F38" s="49">
        <v>14</v>
      </c>
      <c r="G38" s="49"/>
      <c r="H38" s="49"/>
      <c r="I38" s="49"/>
      <c r="J38" s="49">
        <v>167.53</v>
      </c>
      <c r="K38" s="49">
        <v>142.77</v>
      </c>
      <c r="L38" s="62">
        <v>155.15</v>
      </c>
      <c r="M38" s="63"/>
      <c r="N38" s="63"/>
      <c r="O38" s="63"/>
      <c r="P38" s="63"/>
      <c r="Q38" s="63"/>
      <c r="R38" s="63"/>
      <c r="S38" s="63"/>
      <c r="T38" s="63"/>
    </row>
    <row r="39" s="34" customFormat="1" ht="21" customHeight="1" spans="1:20">
      <c r="A39" s="48" t="s">
        <v>68</v>
      </c>
      <c r="B39" s="48" t="s">
        <v>69</v>
      </c>
      <c r="C39" s="50">
        <v>3203.27</v>
      </c>
      <c r="D39" s="49">
        <v>493.23</v>
      </c>
      <c r="E39" s="49">
        <v>446.66</v>
      </c>
      <c r="F39" s="49">
        <v>469.95</v>
      </c>
      <c r="G39" s="49">
        <v>61.73</v>
      </c>
      <c r="H39" s="49">
        <v>60.45</v>
      </c>
      <c r="I39" s="49">
        <v>61.09</v>
      </c>
      <c r="J39" s="49">
        <v>2687.38</v>
      </c>
      <c r="K39" s="49">
        <v>2657.08</v>
      </c>
      <c r="L39" s="62">
        <v>2672.23</v>
      </c>
      <c r="M39" s="63"/>
      <c r="N39" s="63"/>
      <c r="O39" s="63"/>
      <c r="P39" s="63"/>
      <c r="Q39" s="63"/>
      <c r="R39" s="63"/>
      <c r="S39" s="63"/>
      <c r="T39" s="63"/>
    </row>
    <row r="40" s="34" customFormat="1" ht="21" customHeight="1" spans="1:20">
      <c r="A40" s="84" t="s">
        <v>70</v>
      </c>
      <c r="B40" s="48" t="s">
        <v>71</v>
      </c>
      <c r="C40" s="50">
        <v>1511.8</v>
      </c>
      <c r="D40" s="49">
        <v>88.66</v>
      </c>
      <c r="E40" s="49">
        <v>96.26</v>
      </c>
      <c r="F40" s="49">
        <v>92.46</v>
      </c>
      <c r="G40" s="49">
        <v>34.34</v>
      </c>
      <c r="H40" s="49">
        <v>35.97</v>
      </c>
      <c r="I40" s="49">
        <v>35.16</v>
      </c>
      <c r="J40" s="49">
        <v>1403.44</v>
      </c>
      <c r="K40" s="49">
        <v>1364.93</v>
      </c>
      <c r="L40" s="62">
        <v>1384.18</v>
      </c>
      <c r="M40" s="63"/>
      <c r="N40" s="63"/>
      <c r="O40" s="63"/>
      <c r="P40" s="63"/>
      <c r="Q40" s="63"/>
      <c r="R40" s="63"/>
      <c r="S40" s="63"/>
      <c r="T40" s="63"/>
    </row>
    <row r="41" s="34" customFormat="1" ht="21" customHeight="1" spans="1:20">
      <c r="A41" s="84" t="s">
        <v>72</v>
      </c>
      <c r="B41" s="48" t="s">
        <v>73</v>
      </c>
      <c r="C41" s="50">
        <v>270.26</v>
      </c>
      <c r="D41" s="49">
        <v>152.18</v>
      </c>
      <c r="E41" s="49">
        <v>121.11</v>
      </c>
      <c r="F41" s="49">
        <v>136.64</v>
      </c>
      <c r="G41" s="49"/>
      <c r="H41" s="49"/>
      <c r="I41" s="49"/>
      <c r="J41" s="49">
        <v>131.86</v>
      </c>
      <c r="K41" s="49">
        <v>135.38</v>
      </c>
      <c r="L41" s="62">
        <v>133.62</v>
      </c>
      <c r="M41" s="63"/>
      <c r="N41" s="63"/>
      <c r="O41" s="63"/>
      <c r="P41" s="63"/>
      <c r="Q41" s="63"/>
      <c r="R41" s="63"/>
      <c r="S41" s="63"/>
      <c r="T41" s="63"/>
    </row>
    <row r="42" s="34" customFormat="1" ht="21" customHeight="1" spans="1:20">
      <c r="A42" s="84" t="s">
        <v>74</v>
      </c>
      <c r="B42" s="48" t="s">
        <v>75</v>
      </c>
      <c r="C42" s="50">
        <v>161.53</v>
      </c>
      <c r="D42" s="49">
        <v>49.65</v>
      </c>
      <c r="E42" s="49">
        <v>57.7</v>
      </c>
      <c r="F42" s="49">
        <v>53.68</v>
      </c>
      <c r="G42" s="49">
        <v>14.44</v>
      </c>
      <c r="H42" s="49">
        <v>6.54</v>
      </c>
      <c r="I42" s="49">
        <v>10.49</v>
      </c>
      <c r="J42" s="49">
        <v>96.14</v>
      </c>
      <c r="K42" s="49">
        <v>98.59</v>
      </c>
      <c r="L42" s="62">
        <v>97.36</v>
      </c>
      <c r="M42" s="63"/>
      <c r="N42" s="63"/>
      <c r="O42" s="63"/>
      <c r="P42" s="63"/>
      <c r="Q42" s="63"/>
      <c r="R42" s="63"/>
      <c r="S42" s="63"/>
      <c r="T42" s="63"/>
    </row>
    <row r="43" s="34" customFormat="1" ht="21" customHeight="1" spans="1:20">
      <c r="A43" s="84" t="s">
        <v>76</v>
      </c>
      <c r="B43" s="48" t="s">
        <v>77</v>
      </c>
      <c r="C43" s="50">
        <v>230.28</v>
      </c>
      <c r="D43" s="49">
        <v>67.19</v>
      </c>
      <c r="E43" s="49">
        <v>62.26</v>
      </c>
      <c r="F43" s="49">
        <v>64.72</v>
      </c>
      <c r="G43" s="49">
        <v>7.81</v>
      </c>
      <c r="H43" s="49">
        <v>7.19</v>
      </c>
      <c r="I43" s="49">
        <v>7.5</v>
      </c>
      <c r="J43" s="49">
        <v>158.16</v>
      </c>
      <c r="K43" s="49">
        <v>157.95</v>
      </c>
      <c r="L43" s="62">
        <v>158.06</v>
      </c>
      <c r="M43" s="63"/>
      <c r="N43" s="63"/>
      <c r="O43" s="63"/>
      <c r="P43" s="63"/>
      <c r="Q43" s="63"/>
      <c r="R43" s="63"/>
      <c r="S43" s="63"/>
      <c r="T43" s="63"/>
    </row>
    <row r="44" s="34" customFormat="1" ht="21" customHeight="1" spans="1:20">
      <c r="A44" s="84" t="s">
        <v>78</v>
      </c>
      <c r="B44" s="48" t="s">
        <v>79</v>
      </c>
      <c r="C44" s="50">
        <v>73.2</v>
      </c>
      <c r="D44" s="49">
        <v>33.37</v>
      </c>
      <c r="E44" s="49">
        <v>14.71</v>
      </c>
      <c r="F44" s="49">
        <v>24.04</v>
      </c>
      <c r="G44" s="49"/>
      <c r="H44" s="49"/>
      <c r="I44" s="49"/>
      <c r="J44" s="49">
        <v>45.91</v>
      </c>
      <c r="K44" s="49">
        <v>52.41</v>
      </c>
      <c r="L44" s="62">
        <v>49.16</v>
      </c>
      <c r="M44" s="63"/>
      <c r="N44" s="63"/>
      <c r="O44" s="63"/>
      <c r="P44" s="63"/>
      <c r="Q44" s="63"/>
      <c r="R44" s="63"/>
      <c r="S44" s="63"/>
      <c r="T44" s="63"/>
    </row>
    <row r="45" s="34" customFormat="1" ht="21" customHeight="1" spans="1:20">
      <c r="A45" s="84" t="s">
        <v>80</v>
      </c>
      <c r="B45" s="48" t="s">
        <v>81</v>
      </c>
      <c r="C45" s="50">
        <v>744.37</v>
      </c>
      <c r="D45" s="49">
        <v>63.55</v>
      </c>
      <c r="E45" s="49">
        <v>70.96</v>
      </c>
      <c r="F45" s="49">
        <v>67.26</v>
      </c>
      <c r="G45" s="49"/>
      <c r="H45" s="49"/>
      <c r="I45" s="49"/>
      <c r="J45" s="49">
        <v>681.28</v>
      </c>
      <c r="K45" s="49">
        <v>672.93</v>
      </c>
      <c r="L45" s="62">
        <v>677.11</v>
      </c>
      <c r="M45" s="63"/>
      <c r="N45" s="63"/>
      <c r="O45" s="63"/>
      <c r="P45" s="63"/>
      <c r="Q45" s="63"/>
      <c r="R45" s="63"/>
      <c r="S45" s="63"/>
      <c r="T45" s="63"/>
    </row>
    <row r="46" s="34" customFormat="1" ht="21" customHeight="1" spans="1:20">
      <c r="A46" s="84" t="s">
        <v>82</v>
      </c>
      <c r="B46" s="48" t="s">
        <v>83</v>
      </c>
      <c r="C46" s="50">
        <v>211.83</v>
      </c>
      <c r="D46" s="49">
        <v>38.63</v>
      </c>
      <c r="E46" s="49">
        <v>23.66</v>
      </c>
      <c r="F46" s="49">
        <v>31.15</v>
      </c>
      <c r="G46" s="49">
        <v>5.14</v>
      </c>
      <c r="H46" s="49">
        <v>10.75</v>
      </c>
      <c r="I46" s="49">
        <v>7.94</v>
      </c>
      <c r="J46" s="49">
        <v>170.59</v>
      </c>
      <c r="K46" s="49">
        <v>174.89</v>
      </c>
      <c r="L46" s="62">
        <v>172.74</v>
      </c>
      <c r="M46" s="63"/>
      <c r="N46" s="63"/>
      <c r="O46" s="63"/>
      <c r="P46" s="63"/>
      <c r="Q46" s="63"/>
      <c r="R46" s="63"/>
      <c r="S46" s="63"/>
      <c r="T46" s="63"/>
    </row>
    <row r="47" s="34" customFormat="1" ht="21" customHeight="1" spans="1:20">
      <c r="A47" s="48" t="s">
        <v>84</v>
      </c>
      <c r="B47" s="48" t="s">
        <v>85</v>
      </c>
      <c r="C47" s="50">
        <v>3054.78</v>
      </c>
      <c r="D47" s="49">
        <v>1005.87</v>
      </c>
      <c r="E47" s="49">
        <v>1006.92</v>
      </c>
      <c r="F47" s="49">
        <v>1006.4</v>
      </c>
      <c r="G47" s="49"/>
      <c r="H47" s="49"/>
      <c r="I47" s="49"/>
      <c r="J47" s="49">
        <v>2044.13</v>
      </c>
      <c r="K47" s="49">
        <v>2052.63</v>
      </c>
      <c r="L47" s="62">
        <v>2048.38</v>
      </c>
      <c r="M47" s="63"/>
      <c r="N47" s="63"/>
      <c r="O47" s="63"/>
      <c r="P47" s="63"/>
      <c r="Q47" s="63"/>
      <c r="R47" s="63"/>
      <c r="S47" s="63"/>
      <c r="T47" s="63"/>
    </row>
    <row r="48" s="34" customFormat="1" ht="21" customHeight="1" spans="1:20">
      <c r="A48" s="84" t="s">
        <v>86</v>
      </c>
      <c r="B48" s="48" t="s">
        <v>87</v>
      </c>
      <c r="C48" s="50">
        <v>1463.48</v>
      </c>
      <c r="D48" s="49">
        <v>184.67</v>
      </c>
      <c r="E48" s="49">
        <v>175.98</v>
      </c>
      <c r="F48" s="49">
        <v>180.32</v>
      </c>
      <c r="G48" s="49"/>
      <c r="H48" s="49"/>
      <c r="I48" s="49"/>
      <c r="J48" s="49">
        <v>1268.26</v>
      </c>
      <c r="K48" s="49">
        <v>1298.07</v>
      </c>
      <c r="L48" s="62">
        <v>1283.16</v>
      </c>
      <c r="M48" s="63"/>
      <c r="N48" s="63"/>
      <c r="O48" s="63"/>
      <c r="P48" s="63"/>
      <c r="Q48" s="63"/>
      <c r="R48" s="63"/>
      <c r="S48" s="63"/>
      <c r="T48" s="63"/>
    </row>
    <row r="49" s="34" customFormat="1" ht="21" customHeight="1" spans="1:20">
      <c r="A49" s="84" t="s">
        <v>88</v>
      </c>
      <c r="B49" s="48" t="s">
        <v>89</v>
      </c>
      <c r="C49" s="50">
        <v>430.83</v>
      </c>
      <c r="D49" s="49">
        <v>275.59</v>
      </c>
      <c r="E49" s="49">
        <v>320.34</v>
      </c>
      <c r="F49" s="49">
        <v>297.97</v>
      </c>
      <c r="G49" s="49"/>
      <c r="H49" s="49"/>
      <c r="I49" s="49"/>
      <c r="J49" s="49">
        <v>133.39</v>
      </c>
      <c r="K49" s="49">
        <v>132.32</v>
      </c>
      <c r="L49" s="62">
        <v>132.86</v>
      </c>
      <c r="M49" s="63"/>
      <c r="N49" s="63"/>
      <c r="O49" s="63"/>
      <c r="P49" s="63"/>
      <c r="Q49" s="63"/>
      <c r="R49" s="63"/>
      <c r="S49" s="63"/>
      <c r="T49" s="63"/>
    </row>
    <row r="50" s="34" customFormat="1" ht="21" customHeight="1" spans="1:20">
      <c r="A50" s="84" t="s">
        <v>90</v>
      </c>
      <c r="B50" s="48" t="s">
        <v>91</v>
      </c>
      <c r="C50" s="50">
        <v>589.9</v>
      </c>
      <c r="D50" s="49">
        <v>321.53</v>
      </c>
      <c r="E50" s="49">
        <v>293.46</v>
      </c>
      <c r="F50" s="49">
        <v>307.5</v>
      </c>
      <c r="G50" s="49"/>
      <c r="H50" s="49"/>
      <c r="I50" s="49"/>
      <c r="J50" s="49">
        <v>285.42</v>
      </c>
      <c r="K50" s="49">
        <v>279.39</v>
      </c>
      <c r="L50" s="62">
        <v>282.4</v>
      </c>
      <c r="M50" s="63"/>
      <c r="N50" s="63"/>
      <c r="O50" s="63"/>
      <c r="P50" s="63"/>
      <c r="Q50" s="63"/>
      <c r="R50" s="63"/>
      <c r="S50" s="63"/>
      <c r="T50" s="63"/>
    </row>
    <row r="51" s="34" customFormat="1" ht="21" customHeight="1" spans="1:20">
      <c r="A51" s="84" t="s">
        <v>92</v>
      </c>
      <c r="B51" s="48" t="s">
        <v>93</v>
      </c>
      <c r="C51" s="50">
        <v>570.57</v>
      </c>
      <c r="D51" s="49">
        <v>224.08</v>
      </c>
      <c r="E51" s="49">
        <v>217.14</v>
      </c>
      <c r="F51" s="49">
        <v>220.61</v>
      </c>
      <c r="G51" s="49"/>
      <c r="H51" s="49"/>
      <c r="I51" s="49"/>
      <c r="J51" s="49">
        <v>357.06</v>
      </c>
      <c r="K51" s="49">
        <v>342.85</v>
      </c>
      <c r="L51" s="62">
        <v>349.96</v>
      </c>
      <c r="M51" s="63"/>
      <c r="N51" s="63"/>
      <c r="O51" s="63"/>
      <c r="P51" s="63"/>
      <c r="Q51" s="63"/>
      <c r="R51" s="63"/>
      <c r="S51" s="63"/>
      <c r="T51" s="63"/>
    </row>
    <row r="52" s="34" customFormat="1" ht="21" customHeight="1" spans="1:20">
      <c r="A52" s="48" t="s">
        <v>94</v>
      </c>
      <c r="B52" s="48" t="s">
        <v>95</v>
      </c>
      <c r="C52" s="50">
        <v>1380.49</v>
      </c>
      <c r="D52" s="49">
        <v>95.17</v>
      </c>
      <c r="E52" s="49">
        <v>74.48</v>
      </c>
      <c r="F52" s="49">
        <v>84.82</v>
      </c>
      <c r="G52" s="49">
        <v>0.97</v>
      </c>
      <c r="H52" s="49"/>
      <c r="I52" s="49">
        <v>0.49</v>
      </c>
      <c r="J52" s="49">
        <v>1247.42</v>
      </c>
      <c r="K52" s="49">
        <v>1342.95</v>
      </c>
      <c r="L52" s="62">
        <v>1295.18</v>
      </c>
      <c r="M52" s="63"/>
      <c r="N52" s="63"/>
      <c r="O52" s="63"/>
      <c r="P52" s="63"/>
      <c r="Q52" s="63"/>
      <c r="R52" s="63"/>
      <c r="S52" s="63"/>
      <c r="T52" s="63"/>
    </row>
    <row r="53" s="34" customFormat="1" ht="21" customHeight="1" spans="1:20">
      <c r="A53" s="84" t="s">
        <v>96</v>
      </c>
      <c r="B53" s="48" t="s">
        <v>97</v>
      </c>
      <c r="C53" s="50">
        <v>1054.19</v>
      </c>
      <c r="D53" s="49">
        <v>38.35</v>
      </c>
      <c r="E53" s="49">
        <v>23.87</v>
      </c>
      <c r="F53" s="49">
        <v>31.11</v>
      </c>
      <c r="G53" s="49"/>
      <c r="H53" s="49"/>
      <c r="I53" s="49"/>
      <c r="J53" s="49">
        <v>1005.27</v>
      </c>
      <c r="K53" s="49">
        <v>1040.9</v>
      </c>
      <c r="L53" s="62">
        <v>1023.08</v>
      </c>
      <c r="M53" s="63"/>
      <c r="N53" s="63"/>
      <c r="O53" s="63"/>
      <c r="P53" s="63"/>
      <c r="Q53" s="63"/>
      <c r="R53" s="63"/>
      <c r="S53" s="63"/>
      <c r="T53" s="63"/>
    </row>
    <row r="54" s="34" customFormat="1" ht="21" customHeight="1" spans="1:20">
      <c r="A54" s="84" t="s">
        <v>98</v>
      </c>
      <c r="B54" s="48" t="s">
        <v>99</v>
      </c>
      <c r="C54" s="50">
        <v>128.93</v>
      </c>
      <c r="D54" s="49">
        <v>27.18</v>
      </c>
      <c r="E54" s="49">
        <v>23.16</v>
      </c>
      <c r="F54" s="49">
        <v>25.17</v>
      </c>
      <c r="G54" s="49"/>
      <c r="H54" s="49"/>
      <c r="I54" s="49"/>
      <c r="J54" s="49">
        <v>86.61</v>
      </c>
      <c r="K54" s="49">
        <v>120.91</v>
      </c>
      <c r="L54" s="62">
        <v>103.76</v>
      </c>
      <c r="M54" s="63"/>
      <c r="N54" s="63"/>
      <c r="O54" s="63"/>
      <c r="P54" s="63"/>
      <c r="Q54" s="63"/>
      <c r="R54" s="63"/>
      <c r="S54" s="63"/>
      <c r="T54" s="63"/>
    </row>
    <row r="55" s="34" customFormat="1" ht="21" customHeight="1" spans="1:20">
      <c r="A55" s="84" t="s">
        <v>100</v>
      </c>
      <c r="B55" s="48" t="s">
        <v>101</v>
      </c>
      <c r="C55" s="50">
        <v>197.37</v>
      </c>
      <c r="D55" s="49">
        <v>29.64</v>
      </c>
      <c r="E55" s="49">
        <v>27.45</v>
      </c>
      <c r="F55" s="49">
        <v>28.54</v>
      </c>
      <c r="G55" s="49">
        <v>0.97</v>
      </c>
      <c r="H55" s="49"/>
      <c r="I55" s="49">
        <v>0.49</v>
      </c>
      <c r="J55" s="49">
        <v>155.54</v>
      </c>
      <c r="K55" s="49">
        <v>181.14</v>
      </c>
      <c r="L55" s="62">
        <v>168.34</v>
      </c>
      <c r="M55" s="63"/>
      <c r="N55" s="63"/>
      <c r="O55" s="63"/>
      <c r="P55" s="63"/>
      <c r="Q55" s="63"/>
      <c r="R55" s="63"/>
      <c r="S55" s="63"/>
      <c r="T55" s="63"/>
    </row>
    <row r="56" s="34" customFormat="1" ht="21" customHeight="1" spans="1:20">
      <c r="A56" s="48" t="s">
        <v>102</v>
      </c>
      <c r="B56" s="48" t="s">
        <v>103</v>
      </c>
      <c r="C56" s="50">
        <v>1862.1</v>
      </c>
      <c r="D56" s="49">
        <v>374.18</v>
      </c>
      <c r="E56" s="49">
        <v>385.34</v>
      </c>
      <c r="F56" s="49">
        <v>379.76</v>
      </c>
      <c r="G56" s="49"/>
      <c r="H56" s="49"/>
      <c r="I56" s="49"/>
      <c r="J56" s="49">
        <v>1453.47</v>
      </c>
      <c r="K56" s="49">
        <v>1511.21</v>
      </c>
      <c r="L56" s="62">
        <v>1482.34</v>
      </c>
      <c r="M56" s="63"/>
      <c r="N56" s="63"/>
      <c r="O56" s="63"/>
      <c r="P56" s="63"/>
      <c r="Q56" s="63"/>
      <c r="R56" s="63"/>
      <c r="S56" s="63"/>
      <c r="T56" s="63"/>
    </row>
    <row r="57" s="34" customFormat="1" ht="21" customHeight="1" spans="1:20">
      <c r="A57" s="84" t="s">
        <v>104</v>
      </c>
      <c r="B57" s="48" t="s">
        <v>105</v>
      </c>
      <c r="C57" s="50">
        <v>625.88</v>
      </c>
      <c r="D57" s="49">
        <v>53.26</v>
      </c>
      <c r="E57" s="49">
        <v>43.87</v>
      </c>
      <c r="F57" s="49">
        <v>48.56</v>
      </c>
      <c r="G57" s="49"/>
      <c r="H57" s="49"/>
      <c r="I57" s="49"/>
      <c r="J57" s="49">
        <v>550.67</v>
      </c>
      <c r="K57" s="49">
        <v>603.97</v>
      </c>
      <c r="L57" s="62">
        <v>577.32</v>
      </c>
      <c r="M57" s="63"/>
      <c r="N57" s="63"/>
      <c r="O57" s="63"/>
      <c r="P57" s="63"/>
      <c r="Q57" s="63"/>
      <c r="R57" s="63"/>
      <c r="S57" s="63"/>
      <c r="T57" s="63"/>
    </row>
    <row r="58" s="34" customFormat="1" ht="21" customHeight="1" spans="1:20">
      <c r="A58" s="84" t="s">
        <v>106</v>
      </c>
      <c r="B58" s="48" t="s">
        <v>107</v>
      </c>
      <c r="C58" s="50">
        <v>299.21</v>
      </c>
      <c r="D58" s="49">
        <v>111.94</v>
      </c>
      <c r="E58" s="49">
        <v>111.91</v>
      </c>
      <c r="F58" s="49">
        <v>111.93</v>
      </c>
      <c r="G58" s="49"/>
      <c r="H58" s="49"/>
      <c r="I58" s="49"/>
      <c r="J58" s="49">
        <v>181.24</v>
      </c>
      <c r="K58" s="49">
        <v>193.32</v>
      </c>
      <c r="L58" s="62">
        <v>187.28</v>
      </c>
      <c r="M58" s="63"/>
      <c r="N58" s="63"/>
      <c r="O58" s="63"/>
      <c r="P58" s="63"/>
      <c r="Q58" s="63"/>
      <c r="R58" s="63"/>
      <c r="S58" s="63"/>
      <c r="T58" s="63"/>
    </row>
    <row r="59" s="34" customFormat="1" ht="21" customHeight="1" spans="1:20">
      <c r="A59" s="84" t="s">
        <v>108</v>
      </c>
      <c r="B59" s="48" t="s">
        <v>109</v>
      </c>
      <c r="C59" s="50">
        <v>516.14</v>
      </c>
      <c r="D59" s="49">
        <v>135.26</v>
      </c>
      <c r="E59" s="49">
        <v>155.97</v>
      </c>
      <c r="F59" s="49">
        <v>145.62</v>
      </c>
      <c r="G59" s="49"/>
      <c r="H59" s="49"/>
      <c r="I59" s="49"/>
      <c r="J59" s="49">
        <v>370.43</v>
      </c>
      <c r="K59" s="49">
        <v>370.62</v>
      </c>
      <c r="L59" s="62">
        <v>370.52</v>
      </c>
      <c r="M59" s="63"/>
      <c r="N59" s="63"/>
      <c r="O59" s="63"/>
      <c r="P59" s="63"/>
      <c r="Q59" s="63"/>
      <c r="R59" s="63"/>
      <c r="S59" s="63"/>
      <c r="T59" s="63"/>
    </row>
    <row r="60" s="34" customFormat="1" ht="21" customHeight="1" spans="1:20">
      <c r="A60" s="84" t="s">
        <v>110</v>
      </c>
      <c r="B60" s="48" t="s">
        <v>111</v>
      </c>
      <c r="C60" s="50">
        <v>181.27</v>
      </c>
      <c r="D60" s="49">
        <v>37.13</v>
      </c>
      <c r="E60" s="49">
        <v>25.45</v>
      </c>
      <c r="F60" s="49">
        <v>31.29</v>
      </c>
      <c r="G60" s="49"/>
      <c r="H60" s="49"/>
      <c r="I60" s="49"/>
      <c r="J60" s="49">
        <v>154.57</v>
      </c>
      <c r="K60" s="49">
        <v>145.38</v>
      </c>
      <c r="L60" s="62">
        <v>149.98</v>
      </c>
      <c r="M60" s="63"/>
      <c r="N60" s="63"/>
      <c r="O60" s="63"/>
      <c r="P60" s="63"/>
      <c r="Q60" s="63"/>
      <c r="R60" s="63"/>
      <c r="S60" s="63"/>
      <c r="T60" s="63"/>
    </row>
    <row r="61" s="34" customFormat="1" ht="21" customHeight="1" spans="1:20">
      <c r="A61" s="84" t="s">
        <v>112</v>
      </c>
      <c r="B61" s="48" t="s">
        <v>113</v>
      </c>
      <c r="C61" s="50">
        <v>239.6</v>
      </c>
      <c r="D61" s="49">
        <v>36.59</v>
      </c>
      <c r="E61" s="49">
        <v>48.14</v>
      </c>
      <c r="F61" s="49">
        <v>42.36</v>
      </c>
      <c r="G61" s="49"/>
      <c r="H61" s="49"/>
      <c r="I61" s="49"/>
      <c r="J61" s="49">
        <v>196.56</v>
      </c>
      <c r="K61" s="49">
        <v>197.92</v>
      </c>
      <c r="L61" s="62">
        <v>197.24</v>
      </c>
      <c r="M61" s="63"/>
      <c r="N61" s="63"/>
      <c r="O61" s="63"/>
      <c r="P61" s="63"/>
      <c r="Q61" s="63"/>
      <c r="R61" s="63"/>
      <c r="S61" s="63"/>
      <c r="T61" s="63"/>
    </row>
    <row r="62" s="34" customFormat="1" ht="21" customHeight="1" spans="1:20">
      <c r="A62" s="48" t="s">
        <v>114</v>
      </c>
      <c r="B62" s="48" t="s">
        <v>115</v>
      </c>
      <c r="C62" s="50">
        <v>671.14</v>
      </c>
      <c r="D62" s="49">
        <v>194.81</v>
      </c>
      <c r="E62" s="49">
        <v>114</v>
      </c>
      <c r="F62" s="49">
        <v>154.4</v>
      </c>
      <c r="G62" s="49"/>
      <c r="H62" s="49"/>
      <c r="I62" s="49"/>
      <c r="J62" s="49">
        <v>489.77</v>
      </c>
      <c r="K62" s="49">
        <v>543.72</v>
      </c>
      <c r="L62" s="62">
        <v>516.74</v>
      </c>
      <c r="M62" s="63"/>
      <c r="N62" s="63"/>
      <c r="O62" s="63"/>
      <c r="P62" s="63"/>
      <c r="Q62" s="63"/>
      <c r="R62" s="63"/>
      <c r="S62" s="63"/>
      <c r="T62" s="63"/>
    </row>
    <row r="63" s="34" customFormat="1" ht="21" customHeight="1" spans="1:20">
      <c r="A63" s="84" t="s">
        <v>116</v>
      </c>
      <c r="B63" s="48" t="s">
        <v>117</v>
      </c>
      <c r="C63" s="50">
        <v>509.98</v>
      </c>
      <c r="D63" s="49">
        <v>103.74</v>
      </c>
      <c r="E63" s="49">
        <v>32.71</v>
      </c>
      <c r="F63" s="49">
        <v>68.22</v>
      </c>
      <c r="G63" s="49"/>
      <c r="H63" s="49"/>
      <c r="I63" s="49"/>
      <c r="J63" s="49">
        <v>435.24</v>
      </c>
      <c r="K63" s="49">
        <v>448.28</v>
      </c>
      <c r="L63" s="62">
        <v>441.76</v>
      </c>
      <c r="M63" s="63"/>
      <c r="N63" s="63"/>
      <c r="O63" s="63"/>
      <c r="P63" s="63"/>
      <c r="Q63" s="63"/>
      <c r="R63" s="63"/>
      <c r="S63" s="63"/>
      <c r="T63" s="63"/>
    </row>
    <row r="64" s="34" customFormat="1" ht="21" customHeight="1" spans="1:20">
      <c r="A64" s="84" t="s">
        <v>118</v>
      </c>
      <c r="B64" s="48" t="s">
        <v>119</v>
      </c>
      <c r="C64" s="50">
        <v>161.16</v>
      </c>
      <c r="D64" s="49">
        <v>91.07</v>
      </c>
      <c r="E64" s="49">
        <v>81.29</v>
      </c>
      <c r="F64" s="49">
        <v>86.18</v>
      </c>
      <c r="G64" s="49"/>
      <c r="H64" s="49"/>
      <c r="I64" s="49"/>
      <c r="J64" s="49">
        <v>54.53</v>
      </c>
      <c r="K64" s="49">
        <v>95.44</v>
      </c>
      <c r="L64" s="62">
        <v>74.98</v>
      </c>
      <c r="M64" s="63"/>
      <c r="N64" s="63"/>
      <c r="O64" s="63"/>
      <c r="P64" s="63"/>
      <c r="Q64" s="63"/>
      <c r="R64" s="63"/>
      <c r="S64" s="63"/>
      <c r="T64" s="63"/>
    </row>
    <row r="65" s="34" customFormat="1" ht="21" customHeight="1" spans="1:20">
      <c r="A65" s="48" t="s">
        <v>120</v>
      </c>
      <c r="B65" s="48" t="s">
        <v>121</v>
      </c>
      <c r="C65" s="50">
        <v>2883.96</v>
      </c>
      <c r="D65" s="49">
        <v>519.69</v>
      </c>
      <c r="E65" s="49">
        <v>557.15</v>
      </c>
      <c r="F65" s="49">
        <v>538.42</v>
      </c>
      <c r="G65" s="49">
        <v>10.87</v>
      </c>
      <c r="H65" s="49">
        <v>11.37</v>
      </c>
      <c r="I65" s="49">
        <v>11.12</v>
      </c>
      <c r="J65" s="49">
        <v>2336.73</v>
      </c>
      <c r="K65" s="49">
        <v>2332.1</v>
      </c>
      <c r="L65" s="62">
        <v>2334.42</v>
      </c>
      <c r="M65" s="63"/>
      <c r="N65" s="63"/>
      <c r="O65" s="63"/>
      <c r="P65" s="63"/>
      <c r="Q65" s="63"/>
      <c r="R65" s="63"/>
      <c r="S65" s="63"/>
      <c r="T65" s="63"/>
    </row>
    <row r="66" s="34" customFormat="1" ht="21" customHeight="1" spans="1:20">
      <c r="A66" s="84" t="s">
        <v>122</v>
      </c>
      <c r="B66" s="48" t="s">
        <v>123</v>
      </c>
      <c r="C66" s="50">
        <v>568.54</v>
      </c>
      <c r="D66" s="49">
        <v>33.57</v>
      </c>
      <c r="E66" s="49">
        <v>38.23</v>
      </c>
      <c r="F66" s="49">
        <v>35.9</v>
      </c>
      <c r="G66" s="49"/>
      <c r="H66" s="49"/>
      <c r="I66" s="49"/>
      <c r="J66" s="49">
        <v>532.28</v>
      </c>
      <c r="K66" s="49">
        <v>533</v>
      </c>
      <c r="L66" s="62">
        <v>532.64</v>
      </c>
      <c r="M66" s="63"/>
      <c r="N66" s="63"/>
      <c r="O66" s="63"/>
      <c r="P66" s="63"/>
      <c r="Q66" s="63"/>
      <c r="R66" s="63"/>
      <c r="S66" s="63"/>
      <c r="T66" s="63"/>
    </row>
    <row r="67" s="34" customFormat="1" ht="21" customHeight="1" spans="1:20">
      <c r="A67" s="84" t="s">
        <v>124</v>
      </c>
      <c r="B67" s="48" t="s">
        <v>125</v>
      </c>
      <c r="C67" s="50">
        <v>674.51</v>
      </c>
      <c r="D67" s="49">
        <v>101.91</v>
      </c>
      <c r="E67" s="49">
        <v>108.73</v>
      </c>
      <c r="F67" s="49">
        <v>105.32</v>
      </c>
      <c r="G67" s="49"/>
      <c r="H67" s="49"/>
      <c r="I67" s="49"/>
      <c r="J67" s="49">
        <v>575.02</v>
      </c>
      <c r="K67" s="49">
        <v>563.36</v>
      </c>
      <c r="L67" s="62">
        <v>569.19</v>
      </c>
      <c r="M67" s="63"/>
      <c r="N67" s="63"/>
      <c r="O67" s="63"/>
      <c r="P67" s="63"/>
      <c r="Q67" s="63"/>
      <c r="R67" s="63"/>
      <c r="S67" s="63"/>
      <c r="T67" s="63"/>
    </row>
    <row r="68" s="34" customFormat="1" ht="21" customHeight="1" spans="1:20">
      <c r="A68" s="84" t="s">
        <v>126</v>
      </c>
      <c r="B68" s="48" t="s">
        <v>127</v>
      </c>
      <c r="C68" s="50">
        <v>975.29</v>
      </c>
      <c r="D68" s="49">
        <v>209.79</v>
      </c>
      <c r="E68" s="49">
        <v>216.35</v>
      </c>
      <c r="F68" s="49">
        <v>213.07</v>
      </c>
      <c r="G68" s="49">
        <v>0.49</v>
      </c>
      <c r="H68" s="49">
        <v>0.33</v>
      </c>
      <c r="I68" s="49">
        <v>0.41</v>
      </c>
      <c r="J68" s="49">
        <v>754.65</v>
      </c>
      <c r="K68" s="49">
        <v>768.97</v>
      </c>
      <c r="L68" s="62">
        <v>761.81</v>
      </c>
      <c r="M68" s="63"/>
      <c r="N68" s="63"/>
      <c r="O68" s="63"/>
      <c r="P68" s="63"/>
      <c r="Q68" s="63"/>
      <c r="R68" s="63"/>
      <c r="S68" s="63"/>
      <c r="T68" s="63"/>
    </row>
    <row r="69" s="34" customFormat="1" ht="21" customHeight="1" spans="1:20">
      <c r="A69" s="84" t="s">
        <v>128</v>
      </c>
      <c r="B69" s="48" t="s">
        <v>129</v>
      </c>
      <c r="C69" s="50">
        <v>347.4</v>
      </c>
      <c r="D69" s="49">
        <v>101.82</v>
      </c>
      <c r="E69" s="49">
        <v>112.97</v>
      </c>
      <c r="F69" s="49">
        <v>107.4</v>
      </c>
      <c r="G69" s="49"/>
      <c r="H69" s="49"/>
      <c r="I69" s="49"/>
      <c r="J69" s="49">
        <v>243.43</v>
      </c>
      <c r="K69" s="49">
        <v>236.56</v>
      </c>
      <c r="L69" s="62">
        <v>240</v>
      </c>
      <c r="M69" s="63"/>
      <c r="N69" s="63"/>
      <c r="O69" s="63"/>
      <c r="P69" s="63"/>
      <c r="Q69" s="63"/>
      <c r="R69" s="63"/>
      <c r="S69" s="63"/>
      <c r="T69" s="63"/>
    </row>
    <row r="70" s="34" customFormat="1" ht="21" customHeight="1" spans="1:20">
      <c r="A70" s="84" t="s">
        <v>130</v>
      </c>
      <c r="B70" s="48" t="s">
        <v>131</v>
      </c>
      <c r="C70" s="50">
        <v>201.18</v>
      </c>
      <c r="D70" s="49">
        <v>60.87</v>
      </c>
      <c r="E70" s="49">
        <v>66.84</v>
      </c>
      <c r="F70" s="49">
        <v>63.85</v>
      </c>
      <c r="G70" s="49">
        <v>5.64</v>
      </c>
      <c r="H70" s="49">
        <v>6.08</v>
      </c>
      <c r="I70" s="49">
        <v>5.86</v>
      </c>
      <c r="J70" s="49">
        <v>130.69</v>
      </c>
      <c r="K70" s="49">
        <v>132.25</v>
      </c>
      <c r="L70" s="62">
        <v>131.47</v>
      </c>
      <c r="M70" s="63"/>
      <c r="N70" s="63"/>
      <c r="O70" s="63"/>
      <c r="P70" s="63"/>
      <c r="Q70" s="63"/>
      <c r="R70" s="63"/>
      <c r="S70" s="63"/>
      <c r="T70" s="63"/>
    </row>
    <row r="71" s="34" customFormat="1" ht="21" customHeight="1" spans="1:20">
      <c r="A71" s="84" t="s">
        <v>132</v>
      </c>
      <c r="B71" s="48" t="s">
        <v>133</v>
      </c>
      <c r="C71" s="50">
        <v>112.6</v>
      </c>
      <c r="D71" s="49">
        <v>11.73</v>
      </c>
      <c r="E71" s="49">
        <v>14.03</v>
      </c>
      <c r="F71" s="49">
        <v>12.88</v>
      </c>
      <c r="G71" s="49"/>
      <c r="H71" s="49">
        <v>0.82</v>
      </c>
      <c r="I71" s="49">
        <v>0.41</v>
      </c>
      <c r="J71" s="49">
        <v>100.66</v>
      </c>
      <c r="K71" s="49">
        <v>97.96</v>
      </c>
      <c r="L71" s="62">
        <v>99.31</v>
      </c>
      <c r="M71" s="63"/>
      <c r="N71" s="63"/>
      <c r="O71" s="63"/>
      <c r="P71" s="63"/>
      <c r="Q71" s="63"/>
      <c r="R71" s="63"/>
      <c r="S71" s="63"/>
      <c r="T71" s="63"/>
    </row>
    <row r="72" s="34" customFormat="1" ht="21" customHeight="1" spans="1:20">
      <c r="A72" s="84" t="s">
        <v>134</v>
      </c>
      <c r="B72" s="48" t="s">
        <v>135</v>
      </c>
      <c r="C72" s="50">
        <v>4.44</v>
      </c>
      <c r="D72" s="49">
        <v>0</v>
      </c>
      <c r="E72" s="49">
        <v>0</v>
      </c>
      <c r="F72" s="49">
        <v>0</v>
      </c>
      <c r="G72" s="49">
        <v>4.74</v>
      </c>
      <c r="H72" s="49">
        <v>4.14</v>
      </c>
      <c r="I72" s="49">
        <v>4.44</v>
      </c>
      <c r="J72" s="49">
        <v>0</v>
      </c>
      <c r="K72" s="49">
        <v>0</v>
      </c>
      <c r="L72" s="62">
        <v>0</v>
      </c>
      <c r="M72" s="63"/>
      <c r="N72" s="63"/>
      <c r="O72" s="63"/>
      <c r="P72" s="63"/>
      <c r="Q72" s="63"/>
      <c r="R72" s="63"/>
      <c r="S72" s="63"/>
      <c r="T72" s="63"/>
    </row>
    <row r="73" s="34" customFormat="1" ht="21" customHeight="1" spans="1:20">
      <c r="A73" s="48" t="s">
        <v>136</v>
      </c>
      <c r="B73" s="48" t="s">
        <v>137</v>
      </c>
      <c r="C73" s="50">
        <v>1663.95</v>
      </c>
      <c r="D73" s="49">
        <v>159.65</v>
      </c>
      <c r="E73" s="49">
        <v>162.47</v>
      </c>
      <c r="F73" s="49">
        <v>161.06</v>
      </c>
      <c r="G73" s="49">
        <v>0.78</v>
      </c>
      <c r="H73" s="49"/>
      <c r="I73" s="49">
        <v>0.39</v>
      </c>
      <c r="J73" s="49">
        <v>1577.3</v>
      </c>
      <c r="K73" s="49">
        <v>1427.71</v>
      </c>
      <c r="L73" s="62">
        <v>1502.5</v>
      </c>
      <c r="M73" s="63"/>
      <c r="N73" s="63"/>
      <c r="O73" s="63"/>
      <c r="P73" s="63"/>
      <c r="Q73" s="63"/>
      <c r="R73" s="63"/>
      <c r="S73" s="63"/>
      <c r="T73" s="63"/>
    </row>
    <row r="74" s="34" customFormat="1" ht="21" customHeight="1" spans="1:20">
      <c r="A74" s="84" t="s">
        <v>138</v>
      </c>
      <c r="B74" s="48" t="s">
        <v>139</v>
      </c>
      <c r="C74" s="50">
        <v>837.2</v>
      </c>
      <c r="D74" s="49">
        <v>21.39</v>
      </c>
      <c r="E74" s="49">
        <v>25.77</v>
      </c>
      <c r="F74" s="49">
        <v>23.58</v>
      </c>
      <c r="G74" s="62"/>
      <c r="H74" s="49"/>
      <c r="I74" s="49"/>
      <c r="J74" s="49">
        <v>836.39</v>
      </c>
      <c r="K74" s="49">
        <v>790.85</v>
      </c>
      <c r="L74" s="62">
        <v>813.62</v>
      </c>
      <c r="M74" s="63"/>
      <c r="N74" s="63"/>
      <c r="O74" s="63"/>
      <c r="P74" s="63"/>
      <c r="Q74" s="63"/>
      <c r="R74" s="63"/>
      <c r="S74" s="63"/>
      <c r="T74" s="63"/>
    </row>
    <row r="75" s="34" customFormat="1" ht="21" customHeight="1" spans="1:20">
      <c r="A75" s="84" t="s">
        <v>140</v>
      </c>
      <c r="B75" s="48" t="s">
        <v>141</v>
      </c>
      <c r="C75" s="50">
        <v>384.87</v>
      </c>
      <c r="D75" s="49">
        <v>34.01</v>
      </c>
      <c r="E75" s="49">
        <v>31.83</v>
      </c>
      <c r="F75" s="49">
        <v>32.92</v>
      </c>
      <c r="G75" s="49"/>
      <c r="H75" s="49"/>
      <c r="I75" s="49"/>
      <c r="J75" s="49">
        <v>358.13</v>
      </c>
      <c r="K75" s="49">
        <v>345.78</v>
      </c>
      <c r="L75" s="62">
        <v>351.95</v>
      </c>
      <c r="M75" s="63"/>
      <c r="N75" s="63"/>
      <c r="O75" s="63"/>
      <c r="P75" s="63"/>
      <c r="Q75" s="63"/>
      <c r="R75" s="63"/>
      <c r="S75" s="63"/>
      <c r="T75" s="63"/>
    </row>
    <row r="76" s="34" customFormat="1" ht="21" customHeight="1" spans="1:20">
      <c r="A76" s="84" t="s">
        <v>142</v>
      </c>
      <c r="B76" s="48" t="s">
        <v>143</v>
      </c>
      <c r="C76" s="50">
        <v>155.22</v>
      </c>
      <c r="D76" s="49">
        <v>40.03</v>
      </c>
      <c r="E76" s="49">
        <v>42.1</v>
      </c>
      <c r="F76" s="49">
        <v>41.06</v>
      </c>
      <c r="G76" s="49"/>
      <c r="H76" s="49"/>
      <c r="I76" s="49"/>
      <c r="J76" s="49">
        <v>114.84</v>
      </c>
      <c r="K76" s="49">
        <v>113.48</v>
      </c>
      <c r="L76" s="62">
        <v>114.16</v>
      </c>
      <c r="M76" s="63"/>
      <c r="N76" s="63"/>
      <c r="O76" s="63"/>
      <c r="P76" s="63"/>
      <c r="Q76" s="63"/>
      <c r="R76" s="63"/>
      <c r="S76" s="63"/>
      <c r="T76" s="63"/>
    </row>
    <row r="77" s="34" customFormat="1" ht="21" customHeight="1" spans="1:20">
      <c r="A77" s="84" t="s">
        <v>144</v>
      </c>
      <c r="B77" s="48" t="s">
        <v>145</v>
      </c>
      <c r="C77" s="50">
        <v>37.67</v>
      </c>
      <c r="D77" s="49">
        <v>12.81</v>
      </c>
      <c r="E77" s="49">
        <v>7.98</v>
      </c>
      <c r="F77" s="49">
        <v>10.4</v>
      </c>
      <c r="G77" s="49"/>
      <c r="H77" s="49"/>
      <c r="I77" s="49"/>
      <c r="J77" s="49">
        <v>32.78</v>
      </c>
      <c r="K77" s="49">
        <v>21.76</v>
      </c>
      <c r="L77" s="62">
        <v>27.27</v>
      </c>
      <c r="M77" s="63"/>
      <c r="N77" s="63"/>
      <c r="O77" s="63"/>
      <c r="P77" s="63"/>
      <c r="Q77" s="63"/>
      <c r="R77" s="63"/>
      <c r="S77" s="63"/>
      <c r="T77" s="63"/>
    </row>
    <row r="78" s="34" customFormat="1" ht="21" customHeight="1" spans="1:20">
      <c r="A78" s="84" t="s">
        <v>146</v>
      </c>
      <c r="B78" s="48" t="s">
        <v>147</v>
      </c>
      <c r="C78" s="50">
        <v>67.07</v>
      </c>
      <c r="D78" s="49">
        <v>10.95</v>
      </c>
      <c r="E78" s="49">
        <v>11.94</v>
      </c>
      <c r="F78" s="49">
        <v>11.44</v>
      </c>
      <c r="G78" s="49"/>
      <c r="H78" s="49"/>
      <c r="I78" s="49"/>
      <c r="J78" s="49">
        <v>78.73</v>
      </c>
      <c r="K78" s="49">
        <v>32.53</v>
      </c>
      <c r="L78" s="62">
        <v>55.63</v>
      </c>
      <c r="M78" s="63"/>
      <c r="N78" s="63"/>
      <c r="O78" s="63"/>
      <c r="P78" s="63"/>
      <c r="Q78" s="63"/>
      <c r="R78" s="63"/>
      <c r="S78" s="63"/>
      <c r="T78" s="63"/>
    </row>
    <row r="79" s="34" customFormat="1" ht="21" customHeight="1" spans="1:20">
      <c r="A79" s="84" t="s">
        <v>148</v>
      </c>
      <c r="B79" s="48" t="s">
        <v>149</v>
      </c>
      <c r="C79" s="50">
        <v>52.32</v>
      </c>
      <c r="D79" s="49">
        <v>17.61</v>
      </c>
      <c r="E79" s="49">
        <v>16.72</v>
      </c>
      <c r="F79" s="49">
        <v>17.17</v>
      </c>
      <c r="G79" s="49"/>
      <c r="H79" s="49"/>
      <c r="I79" s="49"/>
      <c r="J79" s="49">
        <v>43.17</v>
      </c>
      <c r="K79" s="49">
        <v>27.13</v>
      </c>
      <c r="L79" s="62">
        <v>35.15</v>
      </c>
      <c r="M79" s="63"/>
      <c r="N79" s="63"/>
      <c r="O79" s="63"/>
      <c r="P79" s="63"/>
      <c r="Q79" s="63"/>
      <c r="R79" s="63"/>
      <c r="S79" s="63"/>
      <c r="T79" s="63"/>
    </row>
    <row r="80" s="34" customFormat="1" ht="21" customHeight="1" spans="1:20">
      <c r="A80" s="84" t="s">
        <v>150</v>
      </c>
      <c r="B80" s="48" t="s">
        <v>151</v>
      </c>
      <c r="C80" s="50">
        <v>129.6</v>
      </c>
      <c r="D80" s="49">
        <v>22.85</v>
      </c>
      <c r="E80" s="49">
        <v>26.13</v>
      </c>
      <c r="F80" s="49">
        <v>24.49</v>
      </c>
      <c r="G80" s="49">
        <v>0.78</v>
      </c>
      <c r="H80" s="49"/>
      <c r="I80" s="49">
        <v>0.39</v>
      </c>
      <c r="J80" s="49">
        <v>113.26</v>
      </c>
      <c r="K80" s="49">
        <v>96.18</v>
      </c>
      <c r="L80" s="62">
        <v>104.72</v>
      </c>
      <c r="M80" s="63"/>
      <c r="N80" s="63"/>
      <c r="O80" s="63"/>
      <c r="P80" s="63"/>
      <c r="Q80" s="63"/>
      <c r="R80" s="63"/>
      <c r="S80" s="63"/>
      <c r="T80" s="63"/>
    </row>
    <row r="81" s="34" customFormat="1" ht="21" customHeight="1" spans="1:20">
      <c r="A81" s="48" t="s">
        <v>152</v>
      </c>
      <c r="B81" s="48" t="s">
        <v>153</v>
      </c>
      <c r="C81" s="50">
        <v>2988.45</v>
      </c>
      <c r="D81" s="49">
        <v>875.73</v>
      </c>
      <c r="E81" s="49">
        <v>918.81</v>
      </c>
      <c r="F81" s="49">
        <v>897.27</v>
      </c>
      <c r="G81" s="49">
        <v>18.85</v>
      </c>
      <c r="H81" s="49">
        <v>21.07</v>
      </c>
      <c r="I81" s="49">
        <v>19.96</v>
      </c>
      <c r="J81" s="49">
        <v>2100.19</v>
      </c>
      <c r="K81" s="49">
        <v>2042.25</v>
      </c>
      <c r="L81" s="62">
        <v>2071.22</v>
      </c>
      <c r="M81" s="63"/>
      <c r="N81" s="63"/>
      <c r="O81" s="63"/>
      <c r="P81" s="63"/>
      <c r="Q81" s="63"/>
      <c r="R81" s="63"/>
      <c r="S81" s="63"/>
      <c r="T81" s="63"/>
    </row>
    <row r="82" s="34" customFormat="1" ht="21" customHeight="1" spans="1:20">
      <c r="A82" s="84" t="s">
        <v>154</v>
      </c>
      <c r="B82" s="48" t="s">
        <v>155</v>
      </c>
      <c r="C82" s="50">
        <v>1387.37</v>
      </c>
      <c r="D82" s="49">
        <v>24.21</v>
      </c>
      <c r="E82" s="49">
        <v>27.85</v>
      </c>
      <c r="F82" s="49">
        <v>26.03</v>
      </c>
      <c r="G82" s="49"/>
      <c r="H82" s="49"/>
      <c r="I82" s="49"/>
      <c r="J82" s="49">
        <v>1397.6</v>
      </c>
      <c r="K82" s="49">
        <v>1325.07</v>
      </c>
      <c r="L82" s="62">
        <v>1361.34</v>
      </c>
      <c r="M82" s="63"/>
      <c r="N82" s="63"/>
      <c r="O82" s="63"/>
      <c r="P82" s="63"/>
      <c r="Q82" s="63"/>
      <c r="R82" s="63"/>
      <c r="S82" s="63"/>
      <c r="T82" s="63"/>
    </row>
    <row r="83" s="34" customFormat="1" ht="21" customHeight="1" spans="1:20">
      <c r="A83" s="84" t="s">
        <v>156</v>
      </c>
      <c r="B83" s="48" t="s">
        <v>157</v>
      </c>
      <c r="C83" s="50">
        <v>464.02</v>
      </c>
      <c r="D83" s="49">
        <v>299.01</v>
      </c>
      <c r="E83" s="49">
        <v>261.88</v>
      </c>
      <c r="F83" s="49">
        <v>280.44</v>
      </c>
      <c r="G83" s="49"/>
      <c r="H83" s="49"/>
      <c r="I83" s="49"/>
      <c r="J83" s="49">
        <v>215.05</v>
      </c>
      <c r="K83" s="49">
        <v>152.12</v>
      </c>
      <c r="L83" s="62">
        <v>183.58</v>
      </c>
      <c r="M83" s="63"/>
      <c r="N83" s="63"/>
      <c r="O83" s="63"/>
      <c r="P83" s="63"/>
      <c r="Q83" s="63"/>
      <c r="R83" s="63"/>
      <c r="S83" s="63"/>
      <c r="T83" s="63"/>
    </row>
    <row r="84" s="34" customFormat="1" ht="21" customHeight="1" spans="1:20">
      <c r="A84" s="84" t="s">
        <v>158</v>
      </c>
      <c r="B84" s="48" t="s">
        <v>159</v>
      </c>
      <c r="C84" s="50">
        <v>233.42</v>
      </c>
      <c r="D84" s="49">
        <v>102.77</v>
      </c>
      <c r="E84" s="49">
        <v>115.6</v>
      </c>
      <c r="F84" s="49">
        <v>109.19</v>
      </c>
      <c r="G84" s="49"/>
      <c r="H84" s="49"/>
      <c r="I84" s="49"/>
      <c r="J84" s="49">
        <v>126.65</v>
      </c>
      <c r="K84" s="49">
        <v>121.8</v>
      </c>
      <c r="L84" s="62">
        <v>124.23</v>
      </c>
      <c r="M84" s="63"/>
      <c r="N84" s="63"/>
      <c r="O84" s="63"/>
      <c r="P84" s="63"/>
      <c r="Q84" s="63"/>
      <c r="R84" s="63"/>
      <c r="S84" s="63"/>
      <c r="T84" s="63"/>
    </row>
    <row r="85" s="34" customFormat="1" ht="21" customHeight="1" spans="1:20">
      <c r="A85" s="84" t="s">
        <v>160</v>
      </c>
      <c r="B85" s="48" t="s">
        <v>161</v>
      </c>
      <c r="C85" s="50">
        <v>268.54</v>
      </c>
      <c r="D85" s="49">
        <v>55</v>
      </c>
      <c r="E85" s="49">
        <v>41.14</v>
      </c>
      <c r="F85" s="49">
        <v>48.07</v>
      </c>
      <c r="G85" s="49">
        <v>18.85</v>
      </c>
      <c r="H85" s="49">
        <v>21.07</v>
      </c>
      <c r="I85" s="49">
        <v>19.96</v>
      </c>
      <c r="J85" s="49">
        <v>202.11</v>
      </c>
      <c r="K85" s="49">
        <v>198.91</v>
      </c>
      <c r="L85" s="62">
        <v>200.51</v>
      </c>
      <c r="M85" s="63"/>
      <c r="N85" s="63"/>
      <c r="O85" s="63"/>
      <c r="P85" s="63"/>
      <c r="Q85" s="63"/>
      <c r="R85" s="63"/>
      <c r="S85" s="63"/>
      <c r="T85" s="63"/>
    </row>
    <row r="86" s="34" customFormat="1" ht="21" customHeight="1" spans="1:20">
      <c r="A86" s="84" t="s">
        <v>162</v>
      </c>
      <c r="B86" s="48" t="s">
        <v>163</v>
      </c>
      <c r="C86" s="50">
        <v>635.1</v>
      </c>
      <c r="D86" s="49">
        <v>394.74</v>
      </c>
      <c r="E86" s="49">
        <v>472.34</v>
      </c>
      <c r="F86" s="49">
        <v>433.54</v>
      </c>
      <c r="G86" s="49"/>
      <c r="H86" s="49"/>
      <c r="I86" s="49"/>
      <c r="J86" s="49">
        <v>158.78</v>
      </c>
      <c r="K86" s="49">
        <v>244.35</v>
      </c>
      <c r="L86" s="62">
        <v>201.56</v>
      </c>
      <c r="M86" s="63"/>
      <c r="N86" s="63"/>
      <c r="O86" s="63"/>
      <c r="P86" s="63"/>
      <c r="Q86" s="63"/>
      <c r="R86" s="63"/>
      <c r="S86" s="63"/>
      <c r="T86" s="63"/>
    </row>
    <row r="87" s="34" customFormat="1" ht="21" customHeight="1" spans="1:20">
      <c r="A87" s="48" t="s">
        <v>164</v>
      </c>
      <c r="B87" s="48" t="s">
        <v>165</v>
      </c>
      <c r="C87" s="50">
        <v>938.37</v>
      </c>
      <c r="D87" s="49">
        <v>75.1</v>
      </c>
      <c r="E87" s="49">
        <v>59.9</v>
      </c>
      <c r="F87" s="49">
        <v>67.5</v>
      </c>
      <c r="G87" s="49"/>
      <c r="H87" s="49"/>
      <c r="I87" s="49"/>
      <c r="J87" s="49">
        <v>977.19</v>
      </c>
      <c r="K87" s="49">
        <v>764.55</v>
      </c>
      <c r="L87" s="62">
        <v>870.87</v>
      </c>
      <c r="M87" s="63"/>
      <c r="N87" s="63"/>
      <c r="O87" s="63"/>
      <c r="P87" s="63"/>
      <c r="Q87" s="63"/>
      <c r="R87" s="63"/>
      <c r="S87" s="63"/>
      <c r="T87" s="63"/>
    </row>
    <row r="88" s="34" customFormat="1" ht="21" customHeight="1" spans="1:20">
      <c r="A88" s="84" t="s">
        <v>166</v>
      </c>
      <c r="B88" s="48" t="s">
        <v>167</v>
      </c>
      <c r="C88" s="50">
        <v>115.1</v>
      </c>
      <c r="D88" s="49">
        <v>3.79</v>
      </c>
      <c r="E88" s="49">
        <v>0.94</v>
      </c>
      <c r="F88" s="49">
        <v>2.36</v>
      </c>
      <c r="G88" s="49"/>
      <c r="H88" s="49"/>
      <c r="I88" s="49"/>
      <c r="J88" s="49">
        <v>125.75</v>
      </c>
      <c r="K88" s="49">
        <v>99.74</v>
      </c>
      <c r="L88" s="62">
        <v>112.74</v>
      </c>
      <c r="M88" s="63"/>
      <c r="N88" s="63"/>
      <c r="O88" s="63"/>
      <c r="P88" s="63"/>
      <c r="Q88" s="63"/>
      <c r="R88" s="63"/>
      <c r="S88" s="63"/>
      <c r="T88" s="63"/>
    </row>
    <row r="89" s="34" customFormat="1" ht="21" customHeight="1" spans="1:20">
      <c r="A89" s="84" t="s">
        <v>168</v>
      </c>
      <c r="B89" s="48" t="s">
        <v>169</v>
      </c>
      <c r="C89" s="50">
        <v>299.67</v>
      </c>
      <c r="D89" s="49">
        <v>25.51</v>
      </c>
      <c r="E89" s="49">
        <v>22.93</v>
      </c>
      <c r="F89" s="49">
        <v>24.22</v>
      </c>
      <c r="G89" s="49"/>
      <c r="H89" s="49"/>
      <c r="I89" s="49"/>
      <c r="J89" s="49">
        <v>334.33</v>
      </c>
      <c r="K89" s="49">
        <v>216.57</v>
      </c>
      <c r="L89" s="62">
        <v>275.45</v>
      </c>
      <c r="M89" s="63"/>
      <c r="N89" s="63"/>
      <c r="O89" s="63"/>
      <c r="P89" s="63"/>
      <c r="Q89" s="63"/>
      <c r="R89" s="63"/>
      <c r="S89" s="63"/>
      <c r="T89" s="63"/>
    </row>
    <row r="90" s="34" customFormat="1" ht="21" customHeight="1" spans="1:20">
      <c r="A90" s="84" t="s">
        <v>170</v>
      </c>
      <c r="B90" s="48" t="s">
        <v>171</v>
      </c>
      <c r="C90" s="50">
        <v>125.3</v>
      </c>
      <c r="D90" s="49">
        <v>11.32</v>
      </c>
      <c r="E90" s="49">
        <v>6.36</v>
      </c>
      <c r="F90" s="49">
        <v>8.84</v>
      </c>
      <c r="G90" s="49"/>
      <c r="H90" s="49"/>
      <c r="I90" s="49"/>
      <c r="J90" s="49">
        <v>122.46</v>
      </c>
      <c r="K90" s="49">
        <v>110.47</v>
      </c>
      <c r="L90" s="62">
        <v>116.46</v>
      </c>
      <c r="M90" s="63"/>
      <c r="N90" s="63"/>
      <c r="O90" s="63"/>
      <c r="P90" s="63"/>
      <c r="Q90" s="63"/>
      <c r="R90" s="63"/>
      <c r="S90" s="63"/>
      <c r="T90" s="63"/>
    </row>
    <row r="91" s="34" customFormat="1" ht="21" customHeight="1" spans="1:20">
      <c r="A91" s="84" t="s">
        <v>172</v>
      </c>
      <c r="B91" s="48" t="s">
        <v>173</v>
      </c>
      <c r="C91" s="50">
        <v>195.72</v>
      </c>
      <c r="D91" s="49">
        <v>16.74</v>
      </c>
      <c r="E91" s="49">
        <v>15.67</v>
      </c>
      <c r="F91" s="49">
        <v>16.21</v>
      </c>
      <c r="G91" s="49"/>
      <c r="H91" s="49"/>
      <c r="I91" s="49"/>
      <c r="J91" s="49">
        <v>190.94</v>
      </c>
      <c r="K91" s="49">
        <v>168.07</v>
      </c>
      <c r="L91" s="62">
        <v>179.51</v>
      </c>
      <c r="M91" s="63"/>
      <c r="N91" s="63"/>
      <c r="O91" s="63"/>
      <c r="P91" s="63"/>
      <c r="Q91" s="63"/>
      <c r="R91" s="63"/>
      <c r="S91" s="63"/>
      <c r="T91" s="63"/>
    </row>
    <row r="92" s="34" customFormat="1" ht="21" customHeight="1" spans="1:20">
      <c r="A92" s="84" t="s">
        <v>174</v>
      </c>
      <c r="B92" s="48" t="s">
        <v>175</v>
      </c>
      <c r="C92" s="50">
        <v>202.58</v>
      </c>
      <c r="D92" s="49">
        <v>17.74</v>
      </c>
      <c r="E92" s="49">
        <v>14</v>
      </c>
      <c r="F92" s="49">
        <v>15.87</v>
      </c>
      <c r="G92" s="49"/>
      <c r="H92" s="49"/>
      <c r="I92" s="49"/>
      <c r="J92" s="49">
        <v>203.71</v>
      </c>
      <c r="K92" s="49">
        <v>169.7</v>
      </c>
      <c r="L92" s="62">
        <v>186.71</v>
      </c>
      <c r="M92" s="63"/>
      <c r="N92" s="63"/>
      <c r="O92" s="63"/>
      <c r="P92" s="63"/>
      <c r="Q92" s="63"/>
      <c r="R92" s="63"/>
      <c r="S92" s="63"/>
      <c r="T92" s="63"/>
    </row>
    <row r="93" s="34" customFormat="1" ht="21" customHeight="1" spans="1:20">
      <c r="A93" s="48" t="s">
        <v>176</v>
      </c>
      <c r="B93" s="48" t="s">
        <v>177</v>
      </c>
      <c r="C93" s="50">
        <v>5207.19</v>
      </c>
      <c r="D93" s="49">
        <v>818.65</v>
      </c>
      <c r="E93" s="49">
        <v>897.33</v>
      </c>
      <c r="F93" s="49">
        <v>857.99</v>
      </c>
      <c r="G93" s="49">
        <v>7.95</v>
      </c>
      <c r="H93" s="49">
        <v>9.58</v>
      </c>
      <c r="I93" s="49">
        <v>8.76</v>
      </c>
      <c r="J93" s="49">
        <v>4408.21</v>
      </c>
      <c r="K93" s="49">
        <v>4272.67</v>
      </c>
      <c r="L93" s="62">
        <v>4340.44</v>
      </c>
      <c r="M93" s="63"/>
      <c r="N93" s="63"/>
      <c r="O93" s="63"/>
      <c r="P93" s="63"/>
      <c r="Q93" s="63"/>
      <c r="R93" s="63"/>
      <c r="S93" s="63"/>
      <c r="T93" s="63"/>
    </row>
    <row r="94" s="34" customFormat="1" ht="21" customHeight="1" spans="1:20">
      <c r="A94" s="84" t="s">
        <v>178</v>
      </c>
      <c r="B94" s="48" t="s">
        <v>179</v>
      </c>
      <c r="C94" s="50">
        <v>1012.18</v>
      </c>
      <c r="D94" s="49">
        <v>2.37</v>
      </c>
      <c r="E94" s="49">
        <v>1.28</v>
      </c>
      <c r="F94" s="49">
        <v>1.82</v>
      </c>
      <c r="G94" s="49"/>
      <c r="H94" s="49"/>
      <c r="I94" s="49"/>
      <c r="J94" s="49">
        <v>1019.17</v>
      </c>
      <c r="K94" s="49">
        <v>1001.54</v>
      </c>
      <c r="L94" s="62">
        <v>1010.36</v>
      </c>
      <c r="M94" s="63"/>
      <c r="N94" s="63"/>
      <c r="O94" s="63"/>
      <c r="P94" s="63"/>
      <c r="Q94" s="63"/>
      <c r="R94" s="63"/>
      <c r="S94" s="63"/>
      <c r="T94" s="63"/>
    </row>
    <row r="95" s="34" customFormat="1" ht="21" customHeight="1" spans="1:20">
      <c r="A95" s="84" t="s">
        <v>180</v>
      </c>
      <c r="B95" s="48" t="s">
        <v>181</v>
      </c>
      <c r="C95" s="50">
        <v>317.32</v>
      </c>
      <c r="D95" s="49">
        <v>100.04</v>
      </c>
      <c r="E95" s="49">
        <v>116.16</v>
      </c>
      <c r="F95" s="49">
        <v>108.1</v>
      </c>
      <c r="G95" s="49"/>
      <c r="H95" s="49"/>
      <c r="I95" s="49"/>
      <c r="J95" s="49">
        <v>208.84</v>
      </c>
      <c r="K95" s="49">
        <v>209.59</v>
      </c>
      <c r="L95" s="62">
        <v>209.22</v>
      </c>
      <c r="M95" s="63"/>
      <c r="N95" s="63"/>
      <c r="O95" s="63"/>
      <c r="P95" s="63"/>
      <c r="Q95" s="63"/>
      <c r="R95" s="63"/>
      <c r="S95" s="63"/>
      <c r="T95" s="63"/>
    </row>
    <row r="96" s="34" customFormat="1" ht="21" customHeight="1" spans="1:20">
      <c r="A96" s="84" t="s">
        <v>182</v>
      </c>
      <c r="B96" s="48" t="s">
        <v>183</v>
      </c>
      <c r="C96" s="50">
        <v>632.27</v>
      </c>
      <c r="D96" s="49">
        <v>126.7</v>
      </c>
      <c r="E96" s="49">
        <v>144.44</v>
      </c>
      <c r="F96" s="49">
        <v>135.57</v>
      </c>
      <c r="G96" s="49">
        <v>7.95</v>
      </c>
      <c r="H96" s="49">
        <v>9.58</v>
      </c>
      <c r="I96" s="49">
        <v>8.76</v>
      </c>
      <c r="J96" s="49">
        <v>488.05</v>
      </c>
      <c r="K96" s="49">
        <v>487.84</v>
      </c>
      <c r="L96" s="62">
        <v>487.94</v>
      </c>
      <c r="M96" s="63"/>
      <c r="N96" s="63"/>
      <c r="O96" s="63"/>
      <c r="P96" s="63"/>
      <c r="Q96" s="63"/>
      <c r="R96" s="63"/>
      <c r="S96" s="63"/>
      <c r="T96" s="63"/>
    </row>
    <row r="97" s="34" customFormat="1" ht="21" customHeight="1" spans="1:20">
      <c r="A97" s="84" t="s">
        <v>184</v>
      </c>
      <c r="B97" s="48" t="s">
        <v>185</v>
      </c>
      <c r="C97" s="50">
        <v>578.69</v>
      </c>
      <c r="D97" s="49">
        <v>89.97</v>
      </c>
      <c r="E97" s="49">
        <v>98.97</v>
      </c>
      <c r="F97" s="49">
        <v>94.47</v>
      </c>
      <c r="G97" s="49"/>
      <c r="H97" s="49"/>
      <c r="I97" s="49"/>
      <c r="J97" s="49">
        <v>505.79</v>
      </c>
      <c r="K97" s="49">
        <v>462.65</v>
      </c>
      <c r="L97" s="62">
        <v>484.22</v>
      </c>
      <c r="M97" s="63"/>
      <c r="N97" s="63"/>
      <c r="O97" s="63"/>
      <c r="P97" s="63"/>
      <c r="Q97" s="63"/>
      <c r="R97" s="63"/>
      <c r="S97" s="63"/>
      <c r="T97" s="63"/>
    </row>
    <row r="98" s="34" customFormat="1" ht="21" customHeight="1" spans="1:20">
      <c r="A98" s="84" t="s">
        <v>186</v>
      </c>
      <c r="B98" s="48" t="s">
        <v>187</v>
      </c>
      <c r="C98" s="50">
        <v>276.22</v>
      </c>
      <c r="D98" s="49">
        <v>110.03</v>
      </c>
      <c r="E98" s="49">
        <v>126.1</v>
      </c>
      <c r="F98" s="49">
        <v>118.06</v>
      </c>
      <c r="G98" s="49"/>
      <c r="H98" s="49"/>
      <c r="I98" s="49"/>
      <c r="J98" s="49">
        <v>178.67</v>
      </c>
      <c r="K98" s="49">
        <v>137.66</v>
      </c>
      <c r="L98" s="62">
        <v>158.16</v>
      </c>
      <c r="M98" s="63"/>
      <c r="N98" s="63"/>
      <c r="O98" s="63"/>
      <c r="P98" s="63"/>
      <c r="Q98" s="63"/>
      <c r="R98" s="63"/>
      <c r="S98" s="63"/>
      <c r="T98" s="63"/>
    </row>
    <row r="99" s="34" customFormat="1" ht="21" customHeight="1" spans="1:20">
      <c r="A99" s="84" t="s">
        <v>188</v>
      </c>
      <c r="B99" s="48" t="s">
        <v>189</v>
      </c>
      <c r="C99" s="49">
        <v>196.36</v>
      </c>
      <c r="D99" s="49">
        <v>19.67</v>
      </c>
      <c r="E99" s="49">
        <v>24.48</v>
      </c>
      <c r="F99" s="49">
        <v>22.08</v>
      </c>
      <c r="G99" s="49"/>
      <c r="H99" s="49"/>
      <c r="I99" s="49"/>
      <c r="J99" s="49">
        <v>178.34</v>
      </c>
      <c r="K99" s="49">
        <v>170.22</v>
      </c>
      <c r="L99" s="62">
        <v>174.28</v>
      </c>
      <c r="M99" s="63"/>
      <c r="N99" s="63"/>
      <c r="O99" s="63"/>
      <c r="P99" s="63"/>
      <c r="Q99" s="63"/>
      <c r="R99" s="63"/>
      <c r="S99" s="63"/>
      <c r="T99" s="63"/>
    </row>
    <row r="100" s="34" customFormat="1" ht="21" customHeight="1" spans="1:20">
      <c r="A100" s="84" t="s">
        <v>190</v>
      </c>
      <c r="B100" s="48" t="s">
        <v>191</v>
      </c>
      <c r="C100" s="49">
        <v>864.46</v>
      </c>
      <c r="D100" s="49">
        <v>141.78</v>
      </c>
      <c r="E100" s="49">
        <v>166.22</v>
      </c>
      <c r="F100" s="49">
        <v>154</v>
      </c>
      <c r="G100" s="49"/>
      <c r="H100" s="49"/>
      <c r="I100" s="49"/>
      <c r="J100" s="49">
        <v>709.96</v>
      </c>
      <c r="K100" s="49">
        <v>710.96</v>
      </c>
      <c r="L100" s="62">
        <v>710.46</v>
      </c>
      <c r="M100" s="63"/>
      <c r="N100" s="63"/>
      <c r="O100" s="63"/>
      <c r="P100" s="63"/>
      <c r="Q100" s="63"/>
      <c r="R100" s="63"/>
      <c r="S100" s="63"/>
      <c r="T100" s="63"/>
    </row>
    <row r="101" s="34" customFormat="1" ht="21" customHeight="1" spans="1:20">
      <c r="A101" s="84" t="s">
        <v>192</v>
      </c>
      <c r="B101" s="48" t="s">
        <v>193</v>
      </c>
      <c r="C101" s="49">
        <v>269.23</v>
      </c>
      <c r="D101" s="49">
        <v>51.62</v>
      </c>
      <c r="E101" s="49">
        <v>55.95</v>
      </c>
      <c r="F101" s="49">
        <v>53.79</v>
      </c>
      <c r="G101" s="49"/>
      <c r="H101" s="49"/>
      <c r="I101" s="49"/>
      <c r="J101" s="49">
        <v>215.99</v>
      </c>
      <c r="K101" s="49">
        <v>214.89</v>
      </c>
      <c r="L101" s="62">
        <v>215.44</v>
      </c>
      <c r="M101" s="63"/>
      <c r="N101" s="63"/>
      <c r="O101" s="63"/>
      <c r="P101" s="63"/>
      <c r="Q101" s="63"/>
      <c r="R101" s="63"/>
      <c r="S101" s="63"/>
      <c r="T101" s="63"/>
    </row>
    <row r="102" s="34" customFormat="1" ht="21" customHeight="1" spans="1:20">
      <c r="A102" s="84" t="s">
        <v>194</v>
      </c>
      <c r="B102" s="48" t="s">
        <v>195</v>
      </c>
      <c r="C102" s="49">
        <v>712.08</v>
      </c>
      <c r="D102" s="49">
        <v>87.09</v>
      </c>
      <c r="E102" s="49">
        <v>86.97</v>
      </c>
      <c r="F102" s="49">
        <v>87.03</v>
      </c>
      <c r="G102" s="49"/>
      <c r="H102" s="49"/>
      <c r="I102" s="49"/>
      <c r="J102" s="49">
        <v>636.37</v>
      </c>
      <c r="K102" s="49">
        <v>613.73</v>
      </c>
      <c r="L102" s="62">
        <v>625.05</v>
      </c>
      <c r="M102" s="63"/>
      <c r="N102" s="63"/>
      <c r="O102" s="63"/>
      <c r="P102" s="63"/>
      <c r="Q102" s="63"/>
      <c r="R102" s="63"/>
      <c r="S102" s="63"/>
      <c r="T102" s="63"/>
    </row>
    <row r="103" s="34" customFormat="1" ht="21" customHeight="1" spans="1:20">
      <c r="A103" s="84" t="s">
        <v>196</v>
      </c>
      <c r="B103" s="48" t="s">
        <v>197</v>
      </c>
      <c r="C103" s="49">
        <v>348.38</v>
      </c>
      <c r="D103" s="49">
        <v>89.38</v>
      </c>
      <c r="E103" s="49">
        <v>76.76</v>
      </c>
      <c r="F103" s="49">
        <v>83.07</v>
      </c>
      <c r="G103" s="49"/>
      <c r="H103" s="49"/>
      <c r="I103" s="49"/>
      <c r="J103" s="49">
        <v>267.03</v>
      </c>
      <c r="K103" s="49">
        <v>263.59</v>
      </c>
      <c r="L103" s="62">
        <v>265.31</v>
      </c>
      <c r="M103" s="63"/>
      <c r="N103" s="63"/>
      <c r="O103" s="63"/>
      <c r="P103" s="63"/>
      <c r="Q103" s="63"/>
      <c r="R103" s="63"/>
      <c r="S103" s="63"/>
      <c r="T103" s="63"/>
    </row>
  </sheetData>
  <autoFilter ref="A6:S103">
    <extLst/>
  </autoFilter>
  <mergeCells count="9">
    <mergeCell ref="A2:L2"/>
    <mergeCell ref="K3:L3"/>
    <mergeCell ref="D4:I4"/>
    <mergeCell ref="D5:F5"/>
    <mergeCell ref="G5:I5"/>
    <mergeCell ref="A4:A6"/>
    <mergeCell ref="B4:B6"/>
    <mergeCell ref="C4:C6"/>
    <mergeCell ref="J4:L5"/>
  </mergeCells>
  <printOptions horizontalCentered="1"/>
  <pageMargins left="0.393055555555556" right="0.393055555555556" top="0.393055555555556" bottom="0.393055555555556" header="0.275" footer="0.196527777777778"/>
  <pageSetup paperSize="9" scale="84"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1:G18"/>
  <sheetViews>
    <sheetView topLeftCell="A8" workbookViewId="0">
      <selection activeCell="C8" sqref="C8"/>
    </sheetView>
  </sheetViews>
  <sheetFormatPr defaultColWidth="9" defaultRowHeight="14.25" outlineLevelCol="6"/>
  <cols>
    <col min="1" max="1" width="6.44166666666667" style="10" customWidth="1"/>
    <col min="2" max="2" width="10.8833333333333" style="10" customWidth="1"/>
    <col min="3" max="3" width="18.775" style="10" customWidth="1"/>
    <col min="4" max="4" width="14" style="10" customWidth="1"/>
    <col min="5" max="5" width="13.6666666666667" style="10" customWidth="1"/>
    <col min="6" max="6" width="10.2166666666667" style="10" customWidth="1"/>
    <col min="7" max="7" width="12.1083333333333" style="10" customWidth="1"/>
    <col min="8" max="16384" width="9" style="10"/>
  </cols>
  <sheetData>
    <row r="1" ht="38.4" customHeight="1" spans="1:7">
      <c r="A1" s="11" t="s">
        <v>217</v>
      </c>
      <c r="B1" s="12"/>
      <c r="C1" s="12"/>
      <c r="D1" s="12"/>
      <c r="E1" s="12"/>
      <c r="F1" s="12"/>
      <c r="G1" s="12"/>
    </row>
    <row r="2" s="9" customFormat="1" ht="55" customHeight="1" spans="1:7">
      <c r="A2" s="13" t="s">
        <v>218</v>
      </c>
      <c r="B2" s="14"/>
      <c r="C2" s="14"/>
      <c r="D2" s="14"/>
      <c r="E2" s="14"/>
      <c r="F2" s="14"/>
      <c r="G2" s="14"/>
    </row>
    <row r="3" ht="30.6" customHeight="1" spans="1:7">
      <c r="A3" s="15"/>
      <c r="B3" s="15"/>
      <c r="C3" s="15"/>
      <c r="D3" s="15"/>
      <c r="E3" s="15"/>
      <c r="F3" s="15"/>
      <c r="G3" s="15"/>
    </row>
    <row r="4" ht="39" customHeight="1" spans="1:7">
      <c r="A4" s="16" t="s">
        <v>219</v>
      </c>
      <c r="B4" s="16"/>
      <c r="C4" s="17" t="s">
        <v>220</v>
      </c>
      <c r="D4" s="17"/>
      <c r="E4" s="17"/>
      <c r="F4" s="17"/>
      <c r="G4" s="17"/>
    </row>
    <row r="5" ht="30" customHeight="1" spans="1:7">
      <c r="A5" s="16" t="s">
        <v>221</v>
      </c>
      <c r="B5" s="16"/>
      <c r="C5" s="18" t="s">
        <v>222</v>
      </c>
      <c r="D5" s="19"/>
      <c r="E5" s="19"/>
      <c r="F5" s="19"/>
      <c r="G5" s="25"/>
    </row>
    <row r="6" ht="39.6" customHeight="1" spans="1:7">
      <c r="A6" s="16" t="s">
        <v>223</v>
      </c>
      <c r="B6" s="16"/>
      <c r="C6" s="17" t="s">
        <v>224</v>
      </c>
      <c r="D6" s="17"/>
      <c r="E6" s="17" t="s">
        <v>225</v>
      </c>
      <c r="F6" s="17"/>
      <c r="G6" s="17" t="s">
        <v>226</v>
      </c>
    </row>
    <row r="7" ht="37.05" customHeight="1" spans="1:7">
      <c r="A7" s="16" t="s">
        <v>227</v>
      </c>
      <c r="B7" s="16"/>
      <c r="C7" s="16" t="s">
        <v>228</v>
      </c>
      <c r="D7" s="16" t="s">
        <v>204</v>
      </c>
      <c r="E7" s="26" t="s">
        <v>229</v>
      </c>
      <c r="F7" s="27" t="s">
        <v>230</v>
      </c>
      <c r="G7" s="26" t="s">
        <v>231</v>
      </c>
    </row>
    <row r="8" ht="31.05" customHeight="1" spans="1:7">
      <c r="A8" s="16"/>
      <c r="B8" s="16"/>
      <c r="C8" s="20" t="s">
        <v>232</v>
      </c>
      <c r="D8" s="16" t="s">
        <v>233</v>
      </c>
      <c r="E8" s="16" t="s">
        <v>233</v>
      </c>
      <c r="F8" s="28"/>
      <c r="G8" s="29"/>
    </row>
    <row r="9" ht="34.2" customHeight="1" spans="1:7">
      <c r="A9" s="16" t="s">
        <v>234</v>
      </c>
      <c r="B9" s="16"/>
      <c r="C9" s="17" t="s">
        <v>235</v>
      </c>
      <c r="D9" s="17"/>
      <c r="E9" s="17"/>
      <c r="F9" s="17"/>
      <c r="G9" s="17"/>
    </row>
    <row r="10" ht="31.95" customHeight="1" spans="1:7">
      <c r="A10" s="21" t="s">
        <v>236</v>
      </c>
      <c r="B10" s="21" t="s">
        <v>237</v>
      </c>
      <c r="C10" s="21" t="s">
        <v>238</v>
      </c>
      <c r="D10" s="21" t="s">
        <v>239</v>
      </c>
      <c r="E10" s="28"/>
      <c r="F10" s="21" t="s">
        <v>240</v>
      </c>
      <c r="G10" s="21" t="s">
        <v>241</v>
      </c>
    </row>
    <row r="11" ht="46.95" customHeight="1" spans="1:7">
      <c r="A11" s="21"/>
      <c r="B11" s="21" t="s">
        <v>242</v>
      </c>
      <c r="C11" s="22" t="s">
        <v>243</v>
      </c>
      <c r="D11" s="23" t="s">
        <v>244</v>
      </c>
      <c r="E11" s="23"/>
      <c r="F11" s="21" t="s">
        <v>245</v>
      </c>
      <c r="G11" s="30">
        <v>1</v>
      </c>
    </row>
    <row r="12" ht="31.95" customHeight="1" spans="1:7">
      <c r="A12" s="21"/>
      <c r="B12" s="21"/>
      <c r="C12" s="22" t="s">
        <v>246</v>
      </c>
      <c r="D12" s="23" t="s">
        <v>247</v>
      </c>
      <c r="E12" s="23"/>
      <c r="F12" s="21" t="s">
        <v>245</v>
      </c>
      <c r="G12" s="31">
        <v>1</v>
      </c>
    </row>
    <row r="13" ht="31.95" customHeight="1" spans="1:7">
      <c r="A13" s="21"/>
      <c r="B13" s="21"/>
      <c r="C13" s="24" t="s">
        <v>248</v>
      </c>
      <c r="D13" s="23" t="s">
        <v>249</v>
      </c>
      <c r="E13" s="23"/>
      <c r="F13" s="21" t="s">
        <v>245</v>
      </c>
      <c r="G13" s="31">
        <v>1</v>
      </c>
    </row>
    <row r="14" ht="31.95" customHeight="1" spans="1:7">
      <c r="A14" s="21"/>
      <c r="B14" s="21" t="s">
        <v>250</v>
      </c>
      <c r="C14" s="22" t="s">
        <v>251</v>
      </c>
      <c r="D14" s="23" t="s">
        <v>252</v>
      </c>
      <c r="E14" s="23"/>
      <c r="F14" s="21"/>
      <c r="G14" s="31" t="s">
        <v>253</v>
      </c>
    </row>
    <row r="15" ht="31.95" customHeight="1" spans="1:7">
      <c r="A15" s="21"/>
      <c r="B15" s="21"/>
      <c r="C15" s="22" t="s">
        <v>254</v>
      </c>
      <c r="D15" s="23" t="s">
        <v>255</v>
      </c>
      <c r="E15" s="23"/>
      <c r="F15" s="21"/>
      <c r="G15" s="21" t="s">
        <v>256</v>
      </c>
    </row>
    <row r="16" ht="31.95" customHeight="1" spans="1:7">
      <c r="A16" s="21"/>
      <c r="B16" s="21"/>
      <c r="C16" s="22"/>
      <c r="D16" s="23" t="s">
        <v>257</v>
      </c>
      <c r="E16" s="23"/>
      <c r="F16" s="21"/>
      <c r="G16" s="21" t="s">
        <v>256</v>
      </c>
    </row>
    <row r="17" ht="37.05" customHeight="1" spans="1:7">
      <c r="A17" s="21"/>
      <c r="B17" s="21"/>
      <c r="C17" s="22" t="s">
        <v>258</v>
      </c>
      <c r="D17" s="23" t="s">
        <v>259</v>
      </c>
      <c r="E17" s="23"/>
      <c r="F17" s="21"/>
      <c r="G17" s="21" t="s">
        <v>256</v>
      </c>
    </row>
    <row r="18" ht="43.8" customHeight="1" spans="1:7">
      <c r="A18" s="21"/>
      <c r="B18" s="21" t="s">
        <v>260</v>
      </c>
      <c r="C18" s="22" t="s">
        <v>261</v>
      </c>
      <c r="D18" s="23" t="s">
        <v>262</v>
      </c>
      <c r="E18" s="23"/>
      <c r="F18" s="21" t="s">
        <v>245</v>
      </c>
      <c r="G18" s="21" t="s">
        <v>263</v>
      </c>
    </row>
  </sheetData>
  <mergeCells count="25">
    <mergeCell ref="A2:G2"/>
    <mergeCell ref="A3:G3"/>
    <mergeCell ref="A4:B4"/>
    <mergeCell ref="C4:G4"/>
    <mergeCell ref="A5:B5"/>
    <mergeCell ref="C5:G5"/>
    <mergeCell ref="A6:B6"/>
    <mergeCell ref="C6:D6"/>
    <mergeCell ref="E6:F6"/>
    <mergeCell ref="A9:B9"/>
    <mergeCell ref="C9:G9"/>
    <mergeCell ref="D10:E10"/>
    <mergeCell ref="D11:E11"/>
    <mergeCell ref="D12:E12"/>
    <mergeCell ref="D13:E13"/>
    <mergeCell ref="D14:E14"/>
    <mergeCell ref="D15:E15"/>
    <mergeCell ref="D16:E16"/>
    <mergeCell ref="D17:E17"/>
    <mergeCell ref="D18:E18"/>
    <mergeCell ref="A10:A18"/>
    <mergeCell ref="B11:B13"/>
    <mergeCell ref="B14:B17"/>
    <mergeCell ref="C15:C16"/>
    <mergeCell ref="A7:B8"/>
  </mergeCells>
  <printOptions horizontalCentered="1"/>
  <pageMargins left="0.708661417322835" right="0.708661417322835" top="0.748031496062992" bottom="0.748031496062992" header="0.31496062992126" footer="0.31496062992126"/>
  <pageSetup paperSize="9" scale="95" fitToHeight="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E12"/>
  <sheetViews>
    <sheetView workbookViewId="0">
      <selection activeCell="A2" sqref="A2:E2"/>
    </sheetView>
  </sheetViews>
  <sheetFormatPr defaultColWidth="9" defaultRowHeight="14.25" outlineLevelCol="4"/>
  <cols>
    <col min="1" max="1" width="6.75" style="1" customWidth="1"/>
    <col min="2" max="2" width="25.25" style="1" customWidth="1"/>
    <col min="3" max="3" width="11.3833333333333" style="1" customWidth="1"/>
    <col min="4" max="4" width="15.3833333333333" style="1" customWidth="1"/>
    <col min="5" max="5" width="20.1333333333333" style="1" customWidth="1"/>
    <col min="6" max="16384" width="9" style="1"/>
  </cols>
  <sheetData>
    <row r="1" ht="26" customHeight="1" spans="1:1">
      <c r="A1" s="2" t="s">
        <v>264</v>
      </c>
    </row>
    <row r="2" ht="45" customHeight="1" spans="1:5">
      <c r="A2" s="3" t="s">
        <v>265</v>
      </c>
      <c r="B2" s="3"/>
      <c r="C2" s="3"/>
      <c r="D2" s="3"/>
      <c r="E2" s="3"/>
    </row>
    <row r="3" ht="23" customHeight="1" spans="1:5">
      <c r="A3" s="4" t="s">
        <v>266</v>
      </c>
      <c r="B3" s="4"/>
      <c r="C3" s="5"/>
      <c r="D3" s="4"/>
      <c r="E3" s="4"/>
    </row>
    <row r="4" ht="30" customHeight="1" spans="1:5">
      <c r="A4" s="6" t="s">
        <v>267</v>
      </c>
      <c r="B4" s="6" t="s">
        <v>268</v>
      </c>
      <c r="C4" s="6" t="s">
        <v>269</v>
      </c>
      <c r="D4" s="6" t="s">
        <v>270</v>
      </c>
      <c r="E4" s="6" t="s">
        <v>271</v>
      </c>
    </row>
    <row r="5" ht="33" customHeight="1" spans="1:5">
      <c r="A5" s="7"/>
      <c r="B5" s="7"/>
      <c r="C5" s="7"/>
      <c r="D5" s="7"/>
      <c r="E5" s="7"/>
    </row>
    <row r="6" ht="33" customHeight="1" spans="1:5">
      <c r="A6" s="7"/>
      <c r="B6" s="7"/>
      <c r="C6" s="7"/>
      <c r="D6" s="7"/>
      <c r="E6" s="7"/>
    </row>
    <row r="7" ht="33" customHeight="1" spans="1:5">
      <c r="A7" s="7"/>
      <c r="B7" s="7"/>
      <c r="C7" s="7"/>
      <c r="D7" s="7"/>
      <c r="E7" s="7"/>
    </row>
    <row r="8" ht="33" customHeight="1" spans="1:5">
      <c r="A8" s="7"/>
      <c r="B8" s="7"/>
      <c r="C8" s="7"/>
      <c r="D8" s="7"/>
      <c r="E8" s="7"/>
    </row>
    <row r="9" ht="33" customHeight="1" spans="1:5">
      <c r="A9" s="7"/>
      <c r="B9" s="7"/>
      <c r="C9" s="7"/>
      <c r="D9" s="7"/>
      <c r="E9" s="7"/>
    </row>
    <row r="10" ht="33" customHeight="1" spans="1:5">
      <c r="A10" s="7"/>
      <c r="B10" s="7"/>
      <c r="C10" s="7"/>
      <c r="D10" s="7"/>
      <c r="E10" s="7"/>
    </row>
    <row r="11" ht="29" customHeight="1" spans="1:5">
      <c r="A11" s="8" t="s">
        <v>272</v>
      </c>
      <c r="B11" s="8"/>
      <c r="C11" s="8"/>
      <c r="D11" s="8" t="s">
        <v>273</v>
      </c>
      <c r="E11" s="8"/>
    </row>
    <row r="12" ht="27" customHeight="1" spans="1:5">
      <c r="A12" s="8" t="s">
        <v>274</v>
      </c>
      <c r="B12" s="8"/>
      <c r="C12" s="8"/>
      <c r="D12" s="8"/>
      <c r="E12" s="8"/>
    </row>
  </sheetData>
  <mergeCells count="6">
    <mergeCell ref="A2:E2"/>
    <mergeCell ref="A3:B3"/>
    <mergeCell ref="D3:E3"/>
    <mergeCell ref="A11:B11"/>
    <mergeCell ref="D11:E11"/>
    <mergeCell ref="A12:E12"/>
  </mergeCell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附件1</vt:lpstr>
      <vt:lpstr>附件1 -1</vt:lpstr>
      <vt:lpstr>附件1-2</vt:lpstr>
      <vt:lpstr>附件2</vt:lpstr>
      <vt:lpstr>附件3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greatwall</cp:lastModifiedBy>
  <dcterms:created xsi:type="dcterms:W3CDTF">2023-06-10T07:07:00Z</dcterms:created>
  <dcterms:modified xsi:type="dcterms:W3CDTF">2023-06-16T08:45:55Z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2052-11.8.2.11806</vt:lpwstr>
  </property>
  <property fmtid="{D5CDD505-2E9C-101B-9397-08002B2CF9AE}" pid="3" name="ICV">
    <vt:lpwstr>1FBBD1965442340BC3B08B64B2728C8A</vt:lpwstr>
  </property>
</Properties>
</file>